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180" windowHeight="11640" activeTab="0"/>
  </bookViews>
  <sheets>
    <sheet name="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xlfn.IFERROR" hidden="1">#NAME?</definedName>
    <definedName name="÷ĺňâĺđňűé">#REF!</definedName>
    <definedName name="àî" localSheetId="0">'2015'!àî</definedName>
    <definedName name="àî">[0]!àî</definedName>
    <definedName name="ALL_SET">#REF!</definedName>
    <definedName name="BALEE_PROT" localSheetId="0">'[11]Баланс ээ'!$G$22:$J$22,'[11]Баланс ээ'!$G$20:$J$20,'[11]Баланс ээ'!$G$11:$J$18,'[11]Баланс ээ'!$G$24:$J$28</definedName>
    <definedName name="BALEE_PROT">'[7]Баланс ээ'!$G$22:$J$22,'[7]Баланс ээ'!$G$20:$J$20,'[7]Баланс ээ'!$G$11:$J$18,'[7]Баланс ээ'!$G$24:$J$28</definedName>
    <definedName name="BALM_PROT" localSheetId="0">'[11]Баланс мощности'!$G$20:$J$20,'[11]Баланс мощности'!$G$22:$J$22,'[11]Баланс мощности'!$G$24:$J$28,'[11]Баланс мощности'!$G$11:$J$18</definedName>
    <definedName name="BALM_PROT">'[7]Баланс мощности'!$G$20:$J$20,'[7]Баланс мощности'!$G$22:$J$22,'[7]Баланс мощности'!$G$24:$J$28,'[7]Баланс мощности'!$G$11:$J$18</definedName>
    <definedName name="cd" localSheetId="0">'2015'!cd</definedName>
    <definedName name="cd">[0]!cd</definedName>
    <definedName name="com" localSheetId="0">'2015'!com</definedName>
    <definedName name="com">[0]!com</definedName>
    <definedName name="CompOt" localSheetId="0">'2015'!CompOt</definedName>
    <definedName name="CompOt">[0]!CompOt</definedName>
    <definedName name="CompOt2" localSheetId="0">'2015'!CompOt2</definedName>
    <definedName name="CompOt2">[0]!CompOt2</definedName>
    <definedName name="CompRas" localSheetId="0">'2015'!CompRas</definedName>
    <definedName name="CompRas">[0]!CompRas</definedName>
    <definedName name="ct" localSheetId="0">'2015'!ct</definedName>
    <definedName name="ct">[0]!ct</definedName>
    <definedName name="ď" localSheetId="0">'2015'!ď</definedName>
    <definedName name="ď">[0]!ď</definedName>
    <definedName name="DaNet" localSheetId="0">'[11]regs'!$H$94:$H$95</definedName>
    <definedName name="DaNet">'[7]regs'!$H$94:$H$95</definedName>
    <definedName name="ďď" localSheetId="0">'2015'!ďď</definedName>
    <definedName name="ďď">[0]!ďď</definedName>
    <definedName name="đđ" localSheetId="0">'2015'!đđ</definedName>
    <definedName name="đđ">[0]!đđ</definedName>
    <definedName name="đđđ" localSheetId="0">'2015'!đđđ</definedName>
    <definedName name="đđđ">[0]!đđđ</definedName>
    <definedName name="dsragh" localSheetId="0">'2015'!dsragh</definedName>
    <definedName name="dsragh">[0]!dsragh</definedName>
    <definedName name="ęĺ" localSheetId="0">'2015'!ęĺ</definedName>
    <definedName name="ęĺ">[0]!ęĺ</definedName>
    <definedName name="ESO_PROT" localSheetId="0">'[10]ЭСО'!$G$35:$G$37,'[10]ЭСО'!$G$41:$G$44,'[10]ЭСО'!#REF!,'2015'!P1_ESO_PROT</definedName>
    <definedName name="ESO_PROT">'[5]ЭСО'!$G$35:$G$37,'[5]ЭСО'!$G$41:$G$44,'[5]ЭСО'!#REF!,P1_ESO_PROT</definedName>
    <definedName name="ew" localSheetId="0">'2015'!ew</definedName>
    <definedName name="ew">[0]!ew</definedName>
    <definedName name="fg" localSheetId="0">'2015'!fg</definedName>
    <definedName name="fg">[0]!fg</definedName>
    <definedName name="gfg" localSheetId="0">'2015'!gfg</definedName>
    <definedName name="gfg">[0]!gfg</definedName>
    <definedName name="gh" localSheetId="0">'2015'!gh</definedName>
    <definedName name="gh">[0]!gh</definedName>
    <definedName name="h" localSheetId="0">'2015'!h</definedName>
    <definedName name="h">[0]!h</definedName>
    <definedName name="hhh" localSheetId="0">'2015'!hhh</definedName>
    <definedName name="hhh">[0]!hhh</definedName>
    <definedName name="hhy" localSheetId="0">'2015'!hhy</definedName>
    <definedName name="hhy">[0]!hhy</definedName>
    <definedName name="îî" localSheetId="0">'2015'!îî</definedName>
    <definedName name="îî">[0]!îî</definedName>
    <definedName name="j" localSheetId="0">'2015'!j</definedName>
    <definedName name="j">[0]!j</definedName>
    <definedName name="k" localSheetId="0">'2015'!k</definedName>
    <definedName name="k">[0]!k</definedName>
    <definedName name="LINE">#REF!</definedName>
    <definedName name="LINE2">#REF!</definedName>
    <definedName name="M8" localSheetId="0">'2015'!M8</definedName>
    <definedName name="M8">[0]!M8</definedName>
    <definedName name="M9" localSheetId="0">'2015'!M9</definedName>
    <definedName name="M9">[0]!M9</definedName>
    <definedName name="MmExcelLinker_6E24F10A_D93B_4197_A91F_1E8C46B84DD5" localSheetId="0">РТ передача '[4]ээ'!$I$76:$I$76</definedName>
    <definedName name="MmExcelLinker_6E24F10A_D93B_4197_A91F_1E8C46B84DD5">РТ передача '[4]ээ'!$I$76:$I$76</definedName>
    <definedName name="NET_SCOPE" localSheetId="0">'2015'!#REF!</definedName>
    <definedName name="NET_SCOPE">#REF!</definedName>
    <definedName name="nfyz" localSheetId="0">'2015'!nfyz</definedName>
    <definedName name="nfyz">[0]!nfyz</definedName>
    <definedName name="o" localSheetId="0">'2015'!o</definedName>
    <definedName name="o">[0]!o</definedName>
    <definedName name="öó" localSheetId="0">'2015'!öó</definedName>
    <definedName name="öó">[0]!öó</definedName>
    <definedName name="ORG10" localSheetId="0">'2015'!#REF!</definedName>
    <definedName name="ORG10">#REF!</definedName>
    <definedName name="ORG11" localSheetId="0">'2015'!#REF!</definedName>
    <definedName name="ORG11">#REF!</definedName>
    <definedName name="ORG12" localSheetId="0">'2015'!#REF!</definedName>
    <definedName name="ORG12">#REF!</definedName>
    <definedName name="ORG13" localSheetId="0">'2015'!#REF!</definedName>
    <definedName name="ORG13">#REF!</definedName>
    <definedName name="ORG14" localSheetId="0">'2015'!#REF!</definedName>
    <definedName name="ORG14">#REF!</definedName>
    <definedName name="ORG15" localSheetId="0">'2015'!#REF!</definedName>
    <definedName name="ORG15">#REF!</definedName>
    <definedName name="P1_dip" hidden="1">'[8]FST5'!$G$167:$G$172,'[8]FST5'!$G$174:$G$175,'[8]FST5'!$G$177:$G$180,'[8]FST5'!$G$182,'[8]FST5'!$G$184:$G$188,'[8]FST5'!$G$190,'[8]FST5'!$G$192:$G$194</definedName>
    <definedName name="P1_eso" hidden="1">'[8]FST5'!$G$167:$G$172,'[8]FST5'!$G$174:$G$175,'[8]FST5'!$G$177:$G$180,'[8]FST5'!$G$182,'[8]FST5'!$G$184:$G$188,'[8]FST5'!$G$190,'[8]FST5'!$G$192:$G$194</definedName>
    <definedName name="P1_ESO_PROT" localSheetId="0" hidden="1">'[10]ЭСО'!#REF!,'[10]ЭСО'!#REF!,'[10]ЭСО'!$G$7:$G$15,'[10]ЭСО'!#REF!,'[10]ЭСО'!$G$20:$G$22,'[10]ЭСО'!$G$24:$G$26,'[10]ЭСО'!$G$29:$G$30,'[10]ЭСО'!$G$33:$G$33</definedName>
    <definedName name="P1_ESO_PROT" hidden="1">'[5]ЭСО'!#REF!,'[5]ЭСО'!#REF!,'[5]ЭСО'!$G$7:$G$15,'[5]ЭСО'!#REF!,'[5]ЭСО'!$G$20:$G$22,'[5]ЭСО'!$G$24:$G$26,'[5]ЭСО'!$G$29:$G$30,'[5]ЭСО'!$G$33:$G$33</definedName>
    <definedName name="P1_net" hidden="1">'[8]FST5'!$G$118:$G$123,'[8]FST5'!$G$125:$G$126,'[8]FST5'!$G$128:$G$131,'[8]FST5'!$G$133,'[8]FST5'!$G$135:$G$139,'[8]FST5'!$G$141,'[8]FST5'!$G$143:$G$145</definedName>
    <definedName name="P1_SBT_PROT" localSheetId="0" hidden="1">'[10]сбыт'!#REF!,'[10]сбыт'!#REF!,'[10]сбыт'!#REF!,'[10]сбыт'!#REF!,'[10]сбыт'!#REF!,'[10]сбыт'!#REF!,'[10]сбыт'!#REF!</definedName>
    <definedName name="P1_SBT_PROT" hidden="1">'[5]сбыт'!#REF!,'[5]сбыт'!#REF!,'[5]сбыт'!#REF!,'[5]сбыт'!#REF!,'[5]сбыт'!#REF!,'[5]сбыт'!#REF!,'[5]сбыт'!#REF!</definedName>
    <definedName name="P1_SC_CLR" hidden="1">#REF!,#REF!,#REF!,#REF!,#REF!</definedName>
    <definedName name="P1_SCOPE_CORR" hidden="1">#REF!,#REF!,#REF!,#REF!,#REF!,#REF!,#REF!</definedName>
    <definedName name="P1_SCOPE_FLOAD" localSheetId="0" hidden="1">'[10]Ген. не уч. ОРЭМ'!$F$33:$F$36,'[10]Ген. не уч. ОРЭМ'!$F$38:$F$43,'[10]Ген. не уч. ОРЭМ'!$F$45:$F$45,'[10]Ген. не уч. ОРЭМ'!$F$47:$F$47,'[10]Ген. не уч. ОРЭМ'!$F$49:$F$49,'[10]Ген. не уч. ОРЭМ'!$F$51:$F$51</definedName>
    <definedName name="P1_SCOPE_FLOAD" hidden="1">'[5]Ген. не уч. ОРЭМ'!$F$33:$F$36,'[5]Ген. не уч. ОРЭМ'!$F$38:$F$43,'[5]Ген. не уч. ОРЭМ'!$F$45:$F$45,'[5]Ген. не уч. ОРЭМ'!$F$47:$F$47,'[5]Ген. не уч. ОРЭМ'!$F$49:$F$49,'[5]Ген. не уч. ОРЭМ'!$F$51:$F$51</definedName>
    <definedName name="P1_SCOPE_FRML" localSheetId="0" hidden="1">'[10]Ген. не уч. ОРЭМ'!$F$18:$F$26,'[10]Ген. не уч. ОРЭМ'!$F$28:$F$29,'[10]Ген. не уч. ОРЭМ'!$F$31:$F$31,'[10]Ген. не уч. ОРЭМ'!$F$33:$F$35,'[10]Ген. не уч. ОРЭМ'!$F$38:$F$42,'[10]Ген. не уч. ОРЭМ'!$F$45:$F$45</definedName>
    <definedName name="P1_SCOPE_FRML" hidden="1">'[5]Ген. не уч. ОРЭМ'!$F$18:$F$26,'[5]Ген. не уч. ОРЭМ'!$F$28:$F$29,'[5]Ген. не уч. ОРЭМ'!$F$31:$F$31,'[5]Ген. не уч. ОРЭМ'!$F$33:$F$35,'[5]Ген. не уч. ОРЭМ'!$F$38:$F$42,'[5]Ген. не уч. ОРЭМ'!$F$45:$F$45</definedName>
    <definedName name="P1_SET_PROT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[0]!P9_SCOPE_FULL_LOAD,P10_SCOPE_FULL_LOAD,P11_SCOPE_FULL_LOAD,P12_SCOPE_FULL_LOAD,P13_SCOPE_FULL_LOAD,P14_SCOPE_FULL_LOAD,P15_SCOPE_FULL_LOAD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'[8]FST5'!$G$100:$G$116,'[8]FST5'!$G$118:$G$123,'[8]FST5'!$G$125:$G$126,'[8]FST5'!$G$128:$G$131,'[8]FST5'!$G$133,'[8]FST5'!$G$135:$G$139,'[8]FST5'!$G$141</definedName>
    <definedName name="P2_SC_CLR" hidden="1">#REF!,#REF!,#REF!,#REF!,#REF!</definedName>
    <definedName name="P2_SCOPE_CORR" hidden="1">#REF!,#REF!,#REF!,#REF!,#REF!,#REF!,#REF!,#REF!</definedName>
    <definedName name="P3_dip" hidden="1">'[8]FST5'!$G$143:$G$145,'[8]FST5'!$G$214:$G$217,'[8]FST5'!$G$219:$G$224,'[8]FST5'!$G$226,'[8]FST5'!$G$228,'[8]FST5'!$G$230,'[8]FST5'!$G$232,'[8]FST5'!$G$197:$G$212</definedName>
    <definedName name="P4_dip" hidden="1">'[8]FST5'!$G$70:$G$75,'[8]FST5'!$G$77:$G$78,'[8]FST5'!$G$80:$G$83,'[8]FST5'!$G$85,'[8]FST5'!$G$87:$G$91,'[8]FST5'!$G$93,'[8]FST5'!$G$95:$G$97,'[8]FST5'!$G$52:$G$68</definedName>
    <definedName name="P6_T2.1?Protection" localSheetId="0">P1_T2.1?Protection</definedName>
    <definedName name="P6_T2.1?Protection">P1_T2.1?Protection</definedName>
    <definedName name="q11" localSheetId="0">'2015'!q11</definedName>
    <definedName name="q11">[0]!q11</definedName>
    <definedName name="q15" localSheetId="0">'2015'!q15</definedName>
    <definedName name="q15">[0]!q15</definedName>
    <definedName name="q17" localSheetId="0">'2015'!q17</definedName>
    <definedName name="q17">[0]!q17</definedName>
    <definedName name="q2" localSheetId="0">'2015'!q2</definedName>
    <definedName name="q2">[0]!q2</definedName>
    <definedName name="q3" localSheetId="0">'2015'!q3</definedName>
    <definedName name="q3">[0]!q3</definedName>
    <definedName name="q4" localSheetId="0">'2015'!q4</definedName>
    <definedName name="q4">[0]!q4</definedName>
    <definedName name="q5" localSheetId="0">'2015'!q5</definedName>
    <definedName name="q5">[0]!q5</definedName>
    <definedName name="q6" localSheetId="0">'2015'!q6</definedName>
    <definedName name="q6">[0]!q6</definedName>
    <definedName name="q7" localSheetId="0">'2015'!q7</definedName>
    <definedName name="q7">[0]!q7</definedName>
    <definedName name="q8" localSheetId="0">'2015'!q8</definedName>
    <definedName name="q8">[0]!q8</definedName>
    <definedName name="q9" localSheetId="0">'2015'!q9</definedName>
    <definedName name="q9">[0]!q9</definedName>
    <definedName name="RAB10" localSheetId="0">'2015'!#REF!</definedName>
    <definedName name="RAB10">#REF!</definedName>
    <definedName name="RAB11" localSheetId="0">'2015'!#REF!</definedName>
    <definedName name="RAB11">#REF!</definedName>
    <definedName name="RAB12" localSheetId="0">'2015'!#REF!</definedName>
    <definedName name="RAB12">#REF!</definedName>
    <definedName name="RAB13" localSheetId="0">'2015'!#REF!</definedName>
    <definedName name="RAB13">#REF!</definedName>
    <definedName name="RAB14" localSheetId="0">'2015'!#REF!</definedName>
    <definedName name="RAB14">#REF!</definedName>
    <definedName name="RAB15" localSheetId="0">'2015'!#REF!</definedName>
    <definedName name="RAB15">#REF!</definedName>
    <definedName name="REG_PROT" localSheetId="0">'[11]regs'!$H$18:$H$23,'[11]regs'!$H$25:$H$26,'[11]regs'!$H$28:$H$28,'[11]regs'!$H$30:$H$32,'[11]regs'!$H$35:$H$39,'[11]regs'!$H$46:$H$46,'[11]regs'!$H$13:$H$16</definedName>
    <definedName name="REG_PROT">'[7]regs'!$H$18:$H$23,'[7]regs'!$H$25:$H$26,'[7]regs'!$H$28:$H$28,'[7]regs'!$H$30:$H$32,'[7]regs'!$H$35:$H$39,'[7]regs'!$H$46:$H$46,'[7]regs'!$H$13:$H$16</definedName>
    <definedName name="regions" localSheetId="0">'[11]regs'!$A$1:$A$87</definedName>
    <definedName name="regions">'[7]regs'!$A$1:$A$87</definedName>
    <definedName name="rr" localSheetId="0">'2015'!rr</definedName>
    <definedName name="rr">[0]!rr</definedName>
    <definedName name="ŕŕ" localSheetId="0">'2015'!ŕŕ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'2015'!P1_SCOPE_16_PRT,'2015'!P2_SCOPE_16_PRT</definedName>
    <definedName name="SCOPE_16_PRT">P1_SCOPE_16_PRT,P2_SCOPE_16_PRT</definedName>
    <definedName name="SCOPE_FLOAD" localSheetId="0">'[10]Ген. не уч. ОРЭМ'!$F$13:$F$31,'2015'!P1_SCOPE_FLOAD</definedName>
    <definedName name="SCOPE_FLOAD">'[5]Ген. не уч. ОРЭМ'!$F$13:$F$31,P1_SCOPE_FLOAD</definedName>
    <definedName name="SCOPE_FRML" localSheetId="0">'[10]Ген. не уч. ОРЭМ'!$F$49:$F$49,'[10]Ген. не уч. ОРЭМ'!$F$13:$F$16,'2015'!P1_SCOPE_FRML</definedName>
    <definedName name="SCOPE_FRML">'[5]Ген. не уч. ОРЭМ'!$F$49:$F$49,'[5]Ген. не уч. ОРЭМ'!$F$13:$F$16,P1_SCOPE_FRML</definedName>
    <definedName name="SCOPE_FULL_LOAD" localSheetId="0">'2015'!P16_SCOPE_FULL_LOAD,'2015'!P17_SCOPE_FULL_LOAD</definedName>
    <definedName name="SCOPE_FULL_LOAD">[0]!P16_SCOPE_FULL_LOAD,[0]!P17_SCOPE_FULL_LOAD</definedName>
    <definedName name="SCOPE_NOTIND" localSheetId="0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[0]!P4_SCOPE_NotInd2,[0]!P5_SCOPE_NotInd2,[0]!P6_SCOPE_NotInd2,[0]!P7_SCOPE_NotInd2</definedName>
    <definedName name="SCOPE_NotInd2">[0]!P4_SCOPE_NotInd2,[0]!P5_SCOPE_NotInd2,[0]!P6_SCOPE_NotInd2,[0]!P7_SCOPE_NotInd2</definedName>
    <definedName name="SCOPE_PER_PRT" localSheetId="0">'2015'!P5_SCOPE_PER_PRT,'2015'!P6_SCOPE_PER_PRT,'2015'!P7_SCOPE_PER_PRT,'2015'!P8_SCOPE_PER_PRT</definedName>
    <definedName name="SCOPE_PER_PRT">P5_SCOPE_PER_PRT,P6_SCOPE_PER_PRT,P7_SCOPE_PER_PRT,P8_SCOPE_PER_PRT</definedName>
    <definedName name="SCOPE_SETLD">#REF!</definedName>
    <definedName name="SCOPE_SV_PRT" localSheetId="0">'2015'!P1_SCOPE_SV_PRT,'2015'!P2_SCOPE_SV_PRT,'2015'!P3_SCOPE_SV_PRT</definedName>
    <definedName name="SCOPE_SV_PRT">P1_SCOPE_SV_PRT,P2_SCOPE_SV_PRT,P3_SCOPE_SV_PRT</definedName>
    <definedName name="SCOPE_SVOD" localSheetId="0">'[10]Свод'!$K$34,'[10]Свод'!$D$4:$K$31</definedName>
    <definedName name="SCOPE_SVOD">'[5]Свод'!$K$34,'[5]Свод'!$D$4:$K$31</definedName>
    <definedName name="SET_PROT" localSheetId="0">#REF!,#REF!,#REF!,#REF!,#REF!,P1_SET_PROT</definedName>
    <definedName name="SET_PROT">#REF!,#REF!,#REF!,#REF!,#REF!,P1_SET_PROT</definedName>
    <definedName name="SET_PRT" localSheetId="0">#REF!,#REF!,#REF!,#REF!,P1_SET_PRT</definedName>
    <definedName name="SET_PRT">#REF!,#REF!,#REF!,#REF!,P1_SET_PRT</definedName>
    <definedName name="SETcom">#REF!</definedName>
    <definedName name="Sheet2?prefix?">"H"</definedName>
    <definedName name="T1_Protect" localSheetId="0">P15_T1_Protect,P16_T1_Protect,P17_T1_Protect,P18_T1_Protect,'2015'!P19_T1_Protect</definedName>
    <definedName name="T1_Protect">P15_T1_Protect,P16_T1_Protect,P17_T1_Protect,P18_T1_Protect,P19_T1_Protect</definedName>
    <definedName name="T11?Data">#N/A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'2015'!P6_T2.1?Protection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P9_T28_Protection,P10_T28_Protection,P11_T28_Protection,'2015'!P12_T28_Protection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7?Data">#N/A</definedName>
    <definedName name="upr" localSheetId="0">'2015'!upr</definedName>
    <definedName name="upr">[0]!upr</definedName>
    <definedName name="ůůů" localSheetId="0">'2015'!ůůů</definedName>
    <definedName name="ůůů">[0]!ůůů</definedName>
    <definedName name="VV" localSheetId="0">'2015'!VV</definedName>
    <definedName name="VV">[0]!VV</definedName>
    <definedName name="we" localSheetId="0">'2015'!we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а" localSheetId="0">'2015'!аа</definedName>
    <definedName name="аа">[0]!аа</definedName>
    <definedName name="АААААААА" localSheetId="0">'2015'!АААААААА</definedName>
    <definedName name="АААААААА">[0]!АААААААА</definedName>
    <definedName name="ав" localSheetId="0">'2015'!ав</definedName>
    <definedName name="ав">[0]!ав</definedName>
    <definedName name="ап" localSheetId="0">'2015'!ап</definedName>
    <definedName name="ап">[0]!ап</definedName>
    <definedName name="аяыпамыпмипи" localSheetId="0">'2015'!аяыпамыпмипи</definedName>
    <definedName name="аяыпамыпмипи">[0]!аяыпамыпмипи</definedName>
    <definedName name="бб" localSheetId="0">'2015'!бб</definedName>
    <definedName name="бб">[0]!бб</definedName>
    <definedName name="в" localSheetId="0">'2015'!в</definedName>
    <definedName name="в">[0]!в</definedName>
    <definedName name="в23ё" localSheetId="0">'2015'!в23ё</definedName>
    <definedName name="в23ё">[0]!в23ё</definedName>
    <definedName name="вап" localSheetId="0">'2015'!вап</definedName>
    <definedName name="вап">[0]!вап</definedName>
    <definedName name="Вар.их" localSheetId="0">'2015'!Вар.их</definedName>
    <definedName name="Вар.их">[0]!Вар.их</definedName>
    <definedName name="Вар.КАЛМЭ" localSheetId="0">'2015'!Вар.КАЛМЭ</definedName>
    <definedName name="Вар.КАЛМЭ">[0]!Вар.КАЛМЭ</definedName>
    <definedName name="вв" localSheetId="0">'2015'!вв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'2015'!вм</definedName>
    <definedName name="вм">[0]!вм</definedName>
    <definedName name="вмивртвр" localSheetId="0">'2015'!вмивртвр</definedName>
    <definedName name="вмивртвр">[0]!вмивртвр</definedName>
    <definedName name="вртт" localSheetId="0">'2015'!вртт</definedName>
    <definedName name="вртт">[0]!вртт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'2015'!гнлзщ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ж" localSheetId="0">'2015'!дж</definedName>
    <definedName name="дж">[0]!дж</definedName>
    <definedName name="доопатмо" localSheetId="0">'2015'!доопатмо</definedName>
    <definedName name="доопатмо">[0]!доопатмо</definedName>
    <definedName name="Дополнение" localSheetId="0">'2015'!Дополнение</definedName>
    <definedName name="Дополнение">[0]!Дополнение</definedName>
    <definedName name="еще" localSheetId="0">'2015'!еще</definedName>
    <definedName name="еще">[0]!еще</definedName>
    <definedName name="ж" localSheetId="0">'2015'!ж</definedName>
    <definedName name="ж">[0]!ж</definedName>
    <definedName name="жд" localSheetId="0">'2015'!жд</definedName>
    <definedName name="жд">[0]!жд</definedName>
    <definedName name="й" localSheetId="0">'2015'!й</definedName>
    <definedName name="й">[0]!й</definedName>
    <definedName name="ий" localSheetId="0">'2015'!ий</definedName>
    <definedName name="ий">[0]!ий</definedName>
    <definedName name="йй" localSheetId="0">'2015'!йй</definedName>
    <definedName name="йй">[0]!йй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0">'2015'!йфц</definedName>
    <definedName name="йфц">[0]!йфц</definedName>
    <definedName name="йц" localSheetId="0">'2015'!йц</definedName>
    <definedName name="йц">[0]!йц</definedName>
    <definedName name="йцу" localSheetId="0">'2015'!йцу</definedName>
    <definedName name="йцу">[0]!йцу</definedName>
    <definedName name="ке" localSheetId="0">'2015'!ке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'2015'!компенсация</definedName>
    <definedName name="компенсация">[0]!компенсация</definedName>
    <definedName name="кп" localSheetId="0">'2015'!кп</definedName>
    <definedName name="кп">[0]!кп</definedName>
    <definedName name="кпнрг" localSheetId="0">'2015'!кпнрг</definedName>
    <definedName name="кпнрг">[0]!кпнрг</definedName>
    <definedName name="ктджщз" localSheetId="0">'2015'!ктджщз</definedName>
    <definedName name="ктджщз">[0]!ктджщз</definedName>
    <definedName name="лара" localSheetId="0">'2015'!лара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'2015'!ло</definedName>
    <definedName name="ло">[0]!ло</definedName>
    <definedName name="лор" localSheetId="0">'2015'!лор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м" localSheetId="0">'2015'!мам</definedName>
    <definedName name="мам">[0]!мам</definedName>
    <definedName name="мым" localSheetId="0">'2015'!мым</definedName>
    <definedName name="мым">[0]!мым</definedName>
    <definedName name="нгг" localSheetId="0">'2015'!нгг</definedName>
    <definedName name="нгг">[0]!нгг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'2015'!$A$1:$E$68</definedName>
    <definedName name="олло" localSheetId="0">'2015'!олло</definedName>
    <definedName name="олло">[0]!олло</definedName>
    <definedName name="олс" localSheetId="0">'2015'!олс</definedName>
    <definedName name="олс">[0]!олс</definedName>
    <definedName name="ооо" localSheetId="0">'2015'!ооо</definedName>
    <definedName name="ооо">[0]!ооо</definedName>
    <definedName name="отпуск" localSheetId="0">'2015'!отпуск</definedName>
    <definedName name="отпуск">[0]!отпуск</definedName>
    <definedName name="план56" localSheetId="0">'2015'!план56</definedName>
    <definedName name="план56">[0]!план56</definedName>
    <definedName name="ПМС" localSheetId="0">'2015'!ПМС</definedName>
    <definedName name="ПМС">[0]!ПМС</definedName>
    <definedName name="ПМС1" localSheetId="0">'2015'!ПМС1</definedName>
    <definedName name="ПМС1">[0]!ПМС1</definedName>
    <definedName name="пппп" localSheetId="0">'2015'!пппп</definedName>
    <definedName name="пппп">[0]!пппп</definedName>
    <definedName name="пр" localSheetId="0">'2015'!пр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'2015'!рсср</definedName>
    <definedName name="рсср">[0]!рсср</definedName>
    <definedName name="с" localSheetId="0">'2015'!с</definedName>
    <definedName name="с">[0]!с</definedName>
    <definedName name="с1" localSheetId="0">'2015'!с1</definedName>
    <definedName name="с1">[0]!с1</definedName>
    <definedName name="сваеррта" localSheetId="0">'2015'!сваеррта</definedName>
    <definedName name="сваеррта">[0]!сваеррта</definedName>
    <definedName name="свмпвппв" localSheetId="0">'2015'!свмпвппв</definedName>
    <definedName name="свмпвппв">[0]!свмпвппв</definedName>
    <definedName name="себестоимость2" localSheetId="0">'2015'!себестоимость2</definedName>
    <definedName name="себестоимость2">[0]!себестоимость2</definedName>
    <definedName name="ск" localSheetId="0">'2015'!ск</definedName>
    <definedName name="ск">[0]!ск</definedName>
    <definedName name="сокращение" localSheetId="0">'2015'!сокращение</definedName>
    <definedName name="сокращение">[0]!сокращение</definedName>
    <definedName name="сомп" localSheetId="0">'2015'!сомп</definedName>
    <definedName name="сомп">[0]!сомп</definedName>
    <definedName name="сомпас" localSheetId="0">'2015'!сомпас</definedName>
    <definedName name="сомпас">[0]!сомпас</definedName>
    <definedName name="сс" localSheetId="0">'2015'!сс</definedName>
    <definedName name="сс">[0]!сс</definedName>
    <definedName name="сссс" localSheetId="0">'2015'!сссс</definedName>
    <definedName name="сссс">[0]!сссс</definedName>
    <definedName name="ссы" localSheetId="0">'2015'!ссы</definedName>
    <definedName name="ссы">[0]!ссы</definedName>
    <definedName name="ссы2" localSheetId="0">'2015'!ссы2</definedName>
    <definedName name="ссы2">[0]!ссы2</definedName>
    <definedName name="таня" localSheetId="0">'2015'!таня</definedName>
    <definedName name="таня">[0]!таня</definedName>
    <definedName name="тепло" localSheetId="0">'2015'!тепло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ь" localSheetId="0">'2015'!ть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'2015'!у</definedName>
    <definedName name="у">[0]!у</definedName>
    <definedName name="у1" localSheetId="0">'2015'!у1</definedName>
    <definedName name="у1">[0]!у1</definedName>
    <definedName name="ук" localSheetId="0">'2015'!ук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'2015'!уу</definedName>
    <definedName name="уу">[0]!уу</definedName>
    <definedName name="УФ" localSheetId="0">'2015'!УФ</definedName>
    <definedName name="УФ">[0]!УФ</definedName>
    <definedName name="уыукпе" localSheetId="0">'2015'!уыукпе</definedName>
    <definedName name="уыукпе">[0]!уыукпе</definedName>
    <definedName name="фам" localSheetId="0">'2015'!фам</definedName>
    <definedName name="фам">[0]!фам</definedName>
    <definedName name="Форма" localSheetId="0">'2015'!Форма</definedName>
    <definedName name="Форма">[0]!Форма</definedName>
    <definedName name="фыаспит" localSheetId="0">'2015'!фыаспит</definedName>
    <definedName name="фыаспит">[0]!фыаспит</definedName>
    <definedName name="ц" localSheetId="0">'2015'!ц</definedName>
    <definedName name="ц">[0]!ц</definedName>
    <definedName name="ц1" localSheetId="0">'2015'!ц1</definedName>
    <definedName name="ц1">[0]!ц1</definedName>
    <definedName name="цу" localSheetId="0">'2015'!цу</definedName>
    <definedName name="цу">[0]!цу</definedName>
    <definedName name="цуа" localSheetId="0">'2015'!цуа</definedName>
    <definedName name="цуа">[0]!цуа</definedName>
    <definedName name="черновик" localSheetId="0">'2015'!черновик</definedName>
    <definedName name="черновик">[0]!черновик</definedName>
    <definedName name="щ" localSheetId="0">'2015'!щ</definedName>
    <definedName name="щ">[0]!щ</definedName>
    <definedName name="ыаппр" localSheetId="0">'2015'!ыаппр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'2015'!ыаупп</definedName>
    <definedName name="ыаупп">[0]!ыаупп</definedName>
    <definedName name="ыаыыа" localSheetId="0">'2015'!ыаыыа</definedName>
    <definedName name="ыаыыа">[0]!ыаыыа</definedName>
    <definedName name="ыв" localSheetId="0">'2015'!ыв</definedName>
    <definedName name="ыв">[0]!ыв</definedName>
    <definedName name="ывпкывк" localSheetId="0">'2015'!ывпкывк</definedName>
    <definedName name="ывпкывк">[0]!ывпкывк</definedName>
    <definedName name="ывпмьпь" localSheetId="0">'2015'!ывпмьпь</definedName>
    <definedName name="ывпмьпь">[0]!ывпмьпь</definedName>
    <definedName name="ымпы" localSheetId="0">'2015'!ымпы</definedName>
    <definedName name="ымпы">[0]!ымпы</definedName>
    <definedName name="ыпр" localSheetId="0">'2015'!ыпр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'2015'!ыфса</definedName>
    <definedName name="ыфса">[0]!ыфса</definedName>
    <definedName name="ыыыы" localSheetId="0">'2015'!ыыыы</definedName>
    <definedName name="ыыыы">[0]!ыыыы</definedName>
    <definedName name="ю" localSheetId="0">'2015'!ю</definedName>
    <definedName name="ю">[0]!ю</definedName>
    <definedName name="ююююююю" localSheetId="0">'2015'!ююююююю</definedName>
    <definedName name="ююююююю">[0]!ююююююю</definedName>
    <definedName name="я" localSheetId="0">'2015'!я</definedName>
    <definedName name="я">[0]!я</definedName>
    <definedName name="яя" localSheetId="0">'2015'!яя</definedName>
    <definedName name="яя">[0]!яя</definedName>
    <definedName name="яяя" localSheetId="0">'2015'!яяя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<sst xmlns="http://schemas.openxmlformats.org/spreadsheetml/2006/main" count="131" uniqueCount="91">
  <si>
    <t>Статьи   затрат</t>
  </si>
  <si>
    <t>Ед.изм.</t>
  </si>
  <si>
    <t>1</t>
  </si>
  <si>
    <t>Вспомогательные материалы</t>
  </si>
  <si>
    <t>тыс. руб.</t>
  </si>
  <si>
    <t xml:space="preserve"> - ГСМ</t>
  </si>
  <si>
    <t xml:space="preserve"> - прочие впомагательные материалы</t>
  </si>
  <si>
    <t>2</t>
  </si>
  <si>
    <t>Энергия на хозяйственные нужды</t>
  </si>
  <si>
    <t>3</t>
  </si>
  <si>
    <t>Амортизация основных средств</t>
  </si>
  <si>
    <t>4</t>
  </si>
  <si>
    <t>5</t>
  </si>
  <si>
    <t>Отчисления на социальные нужды</t>
  </si>
  <si>
    <t>6</t>
  </si>
  <si>
    <t>Ремонт основных фондов</t>
  </si>
  <si>
    <t>7</t>
  </si>
  <si>
    <t xml:space="preserve">  - работы и услуги производственного характера</t>
  </si>
  <si>
    <t>плата за землю</t>
  </si>
  <si>
    <t>транспортный налог</t>
  </si>
  <si>
    <t>прочие налоги</t>
  </si>
  <si>
    <t>услуги связи</t>
  </si>
  <si>
    <t>расходы на охрану и пожарную безопасность</t>
  </si>
  <si>
    <t>расходы на сертификацию</t>
  </si>
  <si>
    <t>обеспечение нормальных условий труда и ТБ</t>
  </si>
  <si>
    <t>расходы на командировки</t>
  </si>
  <si>
    <t>расходы на обучение</t>
  </si>
  <si>
    <t>расходы на страхование</t>
  </si>
  <si>
    <t>8</t>
  </si>
  <si>
    <t>9</t>
  </si>
  <si>
    <t>10</t>
  </si>
  <si>
    <t>11</t>
  </si>
  <si>
    <t>12</t>
  </si>
  <si>
    <t>13</t>
  </si>
  <si>
    <t>Налог на прибыль</t>
  </si>
  <si>
    <t>14</t>
  </si>
  <si>
    <t>Выпадающие доходы/экономия средств</t>
  </si>
  <si>
    <t>15</t>
  </si>
  <si>
    <t>16</t>
  </si>
  <si>
    <t xml:space="preserve">Итого  НВВ на содержание сетей </t>
  </si>
  <si>
    <t>Объем условных единиц, в т.ч. по УН</t>
  </si>
  <si>
    <t>уе</t>
  </si>
  <si>
    <t>МВт</t>
  </si>
  <si>
    <t>Заявленная мощность</t>
  </si>
  <si>
    <t>Потери</t>
  </si>
  <si>
    <t>%</t>
  </si>
  <si>
    <t>Присоедиенная мощность</t>
  </si>
  <si>
    <t>МВА</t>
  </si>
  <si>
    <t>Поступление ЭЭ в сеть</t>
  </si>
  <si>
    <t xml:space="preserve"> МВт*ч</t>
  </si>
  <si>
    <t>Полезный отпуск</t>
  </si>
  <si>
    <t>Затраты по оплате потерь</t>
  </si>
  <si>
    <t xml:space="preserve">Ставка на содержание сетей </t>
  </si>
  <si>
    <t xml:space="preserve">Ставка по оплате потерь </t>
  </si>
  <si>
    <t xml:space="preserve"> руб./ МВт*ч </t>
  </si>
  <si>
    <t>СН2</t>
  </si>
  <si>
    <t>руб./МВт*мес.</t>
  </si>
  <si>
    <t>Одноставочный тариф</t>
  </si>
  <si>
    <t xml:space="preserve">Оплата труда </t>
  </si>
  <si>
    <t>расходы на информационное обслуживание, консультационные и юридические услуги</t>
  </si>
  <si>
    <t>расходы на услуги банков</t>
  </si>
  <si>
    <t>Прочие расходы (общехозяйственные)</t>
  </si>
  <si>
    <t>Теплоэнергия</t>
  </si>
  <si>
    <t>Вода и стоки</t>
  </si>
  <si>
    <t>Налоги -всего, в том числе:</t>
  </si>
  <si>
    <t>налог на имущество</t>
  </si>
  <si>
    <t xml:space="preserve">Капитальные вложения </t>
  </si>
  <si>
    <t>Прочие расходы, в т.ч.</t>
  </si>
  <si>
    <t>Обобщенный Коэффициент  надёжности и качества ЭЭ</t>
  </si>
  <si>
    <t>Надежность</t>
  </si>
  <si>
    <t>Качество</t>
  </si>
  <si>
    <t>17</t>
  </si>
  <si>
    <t>НВВ с учетом долгосрочных параметров</t>
  </si>
  <si>
    <r>
      <t>Под</t>
    </r>
    <r>
      <rPr>
        <b/>
        <sz val="12"/>
        <rFont val="Times New Roman"/>
        <family val="1"/>
      </rPr>
      <t>контрольные</t>
    </r>
  </si>
  <si>
    <t xml:space="preserve">Выплаты социального характера </t>
  </si>
  <si>
    <t>18</t>
  </si>
  <si>
    <t>№ п/п</t>
  </si>
  <si>
    <t>Структура и объем затрат на производство и реализацию услуг, %</t>
  </si>
  <si>
    <t>Аренда имущества</t>
  </si>
  <si>
    <t>с января по декабрь 2015</t>
  </si>
  <si>
    <t xml:space="preserve">Действующий тариф , утверждённый постановлением департамента от 29.12.2014г.  № 50/1       </t>
  </si>
  <si>
    <t>п.9 "б" Стандартов раскрытия информации,
утв. Постановлением Правительства № 24 от 21.01.2004)</t>
  </si>
  <si>
    <t xml:space="preserve">Структура и объем затрат,связанных с оказанием услуги по передаче  электрической энергии по сетям </t>
  </si>
  <si>
    <t xml:space="preserve">Долгосрочные параметры регулирования </t>
  </si>
  <si>
    <t>п.9 "г" Стандартов раскрытия информации,
утв. Постановлением Правительства № 24 от 21.01.2004)</t>
  </si>
  <si>
    <t>Предложения о размере цен (тарифов) на услуги по передаче электроэнергии по сетям</t>
  </si>
  <si>
    <r>
      <t xml:space="preserve">Услуги сторонних организаций по </t>
    </r>
    <r>
      <rPr>
        <b/>
        <sz val="11"/>
        <rFont val="Times New Roman"/>
        <family val="1"/>
      </rPr>
      <t>не</t>
    </r>
    <r>
      <rPr>
        <sz val="11"/>
        <rFont val="Times New Roman"/>
        <family val="1"/>
      </rPr>
      <t>регулируемым видам деятельности:</t>
    </r>
  </si>
  <si>
    <t>Неподконтрольные</t>
  </si>
  <si>
    <r>
      <t>Услуги сторонних организаций по</t>
    </r>
    <r>
      <rPr>
        <b/>
        <sz val="11"/>
        <rFont val="Times New Roman"/>
        <family val="1"/>
      </rPr>
      <t xml:space="preserve"> Рег</t>
    </r>
    <r>
      <rPr>
        <sz val="11"/>
        <rFont val="Times New Roman"/>
        <family val="1"/>
      </rPr>
      <t>улируемым видам деятельности:</t>
    </r>
  </si>
  <si>
    <t>Данная информация размещена на сайте Комитета Тульской области по тарифам http://www.tula.eias.ru/</t>
  </si>
  <si>
    <t>ОАО «БОЛОХОВСКИЙ ЗАВОД САНТЕХЗАГОТОВОК»  на 2015 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</si>
</sst>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[$-FC19]d\ mmmm\ yyyy\ &quot;г.&quot;"/>
    <numFmt numFmtId="179" formatCode="&quot;$&quot;#,##0_);[Red]\(&quot;$&quot;#,##0\)"/>
    <numFmt numFmtId="180" formatCode="_-* #,##0_$_-;\-* #,##0_$_-;_-* &quot;-&quot;_$_-;_-@_-"/>
    <numFmt numFmtId="181" formatCode="_-* #,##0.00&quot;$&quot;_-;\-* #,##0.00&quot;$&quot;_-;_-* &quot;-&quot;??&quot;$&quot;_-;_-@_-"/>
    <numFmt numFmtId="182" formatCode="_-* #,##0.00_$_-;\-* #,##0.00_$_-;_-* &quot;-&quot;??_$_-;_-@_-"/>
    <numFmt numFmtId="183" formatCode="General_)"/>
    <numFmt numFmtId="184" formatCode="0.0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_-* #,##0.00[$€-1]_-;\-* #,##0.00[$€-1]_-;_-* &quot;-&quot;??[$€-1]_-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0.000"/>
    <numFmt numFmtId="196" formatCode="_-* #,##0_р_._-;\-* #,##0_р_._-;_-* &quot;-&quot;??_р_._-;_-@_-"/>
    <numFmt numFmtId="197" formatCode="#,##0.0000"/>
    <numFmt numFmtId="198" formatCode="0.0000"/>
    <numFmt numFmtId="199" formatCode="0.00000"/>
    <numFmt numFmtId="200" formatCode="0.000000"/>
    <numFmt numFmtId="201" formatCode="0.00000000"/>
    <numFmt numFmtId="202" formatCode="0.0000000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color indexed="61"/>
      <name val="Times New Roman"/>
      <family val="1"/>
    </font>
    <font>
      <b/>
      <i/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5" fillId="0" borderId="0">
      <alignment vertical="top"/>
      <protection/>
    </xf>
    <xf numFmtId="185" fontId="6" fillId="0" borderId="0">
      <alignment vertical="top"/>
      <protection/>
    </xf>
    <xf numFmtId="186" fontId="6" fillId="2" borderId="0">
      <alignment vertical="top"/>
      <protection/>
    </xf>
    <xf numFmtId="185" fontId="6" fillId="3" borderId="0">
      <alignment vertical="top"/>
      <protection/>
    </xf>
    <xf numFmtId="187" fontId="5" fillId="0" borderId="0">
      <alignment vertical="top"/>
      <protection/>
    </xf>
    <xf numFmtId="187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187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5" fillId="0" borderId="0">
      <alignment vertical="top"/>
      <protection/>
    </xf>
    <xf numFmtId="187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83" fontId="0" fillId="0" borderId="2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2" borderId="3" applyNumberFormat="0" applyAlignment="0" applyProtection="0"/>
    <xf numFmtId="0" fontId="14" fillId="21" borderId="4" applyNumberFormat="0" applyAlignment="0" applyProtection="0"/>
    <xf numFmtId="18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3" fontId="16" fillId="0" borderId="0" applyFont="0" applyFill="0" applyBorder="0" applyAlignment="0" applyProtection="0"/>
    <xf numFmtId="183" fontId="17" fillId="7" borderId="2">
      <alignment/>
      <protection/>
    </xf>
    <xf numFmtId="179" fontId="18" fillId="0" borderId="0" applyFont="0" applyFill="0" applyBorder="0" applyAlignment="0" applyProtection="0"/>
    <xf numFmtId="181" fontId="15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" fillId="0" borderId="0">
      <alignment vertical="top"/>
      <protection/>
    </xf>
    <xf numFmtId="187" fontId="19" fillId="0" borderId="0">
      <alignment vertical="top"/>
      <protection/>
    </xf>
    <xf numFmtId="191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>
      <alignment vertical="top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87" fontId="27" fillId="0" borderId="0">
      <alignment vertical="top"/>
      <protection/>
    </xf>
    <xf numFmtId="183" fontId="28" fillId="0" borderId="0">
      <alignment/>
      <protection/>
    </xf>
    <xf numFmtId="0" fontId="29" fillId="0" borderId="0" applyNumberFormat="0" applyFill="0" applyBorder="0" applyAlignment="0" applyProtection="0"/>
    <xf numFmtId="0" fontId="30" fillId="8" borderId="3" applyNumberFormat="0" applyAlignment="0" applyProtection="0"/>
    <xf numFmtId="187" fontId="6" fillId="0" borderId="0">
      <alignment vertical="top"/>
      <protection/>
    </xf>
    <xf numFmtId="187" fontId="6" fillId="2" borderId="0">
      <alignment vertical="top"/>
      <protection/>
    </xf>
    <xf numFmtId="192" fontId="6" fillId="3" borderId="0">
      <alignment vertical="top"/>
      <protection/>
    </xf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23" borderId="7" applyNumberFormat="0" applyFont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2" borderId="8" applyNumberFormat="0" applyAlignment="0" applyProtection="0"/>
    <xf numFmtId="0" fontId="33" fillId="0" borderId="0" applyNumberFormat="0">
      <alignment horizontal="left"/>
      <protection/>
    </xf>
    <xf numFmtId="4" fontId="35" fillId="22" borderId="8" applyNumberFormat="0" applyProtection="0">
      <alignment vertical="center"/>
    </xf>
    <xf numFmtId="4" fontId="36" fillId="22" borderId="8" applyNumberFormat="0" applyProtection="0">
      <alignment vertical="center"/>
    </xf>
    <xf numFmtId="4" fontId="35" fillId="22" borderId="8" applyNumberFormat="0" applyProtection="0">
      <alignment horizontal="left" vertical="center" indent="1"/>
    </xf>
    <xf numFmtId="4" fontId="35" fillId="22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5" fillId="5" borderId="8" applyNumberFormat="0" applyProtection="0">
      <alignment horizontal="right" vertical="center"/>
    </xf>
    <xf numFmtId="4" fontId="35" fillId="10" borderId="8" applyNumberFormat="0" applyProtection="0">
      <alignment horizontal="right" vertical="center"/>
    </xf>
    <xf numFmtId="4" fontId="35" fillId="18" borderId="8" applyNumberFormat="0" applyProtection="0">
      <alignment horizontal="right" vertical="center"/>
    </xf>
    <xf numFmtId="4" fontId="35" fillId="12" borderId="8" applyNumberFormat="0" applyProtection="0">
      <alignment horizontal="right" vertical="center"/>
    </xf>
    <xf numFmtId="4" fontId="35" fillId="16" borderId="8" applyNumberFormat="0" applyProtection="0">
      <alignment horizontal="right" vertical="center"/>
    </xf>
    <xf numFmtId="4" fontId="35" fillId="20" borderId="8" applyNumberFormat="0" applyProtection="0">
      <alignment horizontal="right" vertical="center"/>
    </xf>
    <xf numFmtId="4" fontId="35" fillId="19" borderId="8" applyNumberFormat="0" applyProtection="0">
      <alignment horizontal="right" vertical="center"/>
    </xf>
    <xf numFmtId="4" fontId="35" fillId="24" borderId="8" applyNumberFormat="0" applyProtection="0">
      <alignment horizontal="right" vertical="center"/>
    </xf>
    <xf numFmtId="4" fontId="35" fillId="11" borderId="8" applyNumberFormat="0" applyProtection="0">
      <alignment horizontal="right" vertical="center"/>
    </xf>
    <xf numFmtId="4" fontId="37" fillId="25" borderId="8" applyNumberFormat="0" applyProtection="0">
      <alignment horizontal="left" vertical="center" indent="1"/>
    </xf>
    <xf numFmtId="4" fontId="35" fillId="26" borderId="9" applyNumberFormat="0" applyProtection="0">
      <alignment horizontal="left" vertical="center" indent="1"/>
    </xf>
    <xf numFmtId="4" fontId="38" fillId="27" borderId="0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5" fillId="26" borderId="8" applyNumberFormat="0" applyProtection="0">
      <alignment horizontal="left" vertical="center" indent="1"/>
    </xf>
    <xf numFmtId="4" fontId="35" fillId="28" borderId="8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0" fontId="15" fillId="21" borderId="8" applyNumberFormat="0" applyProtection="0">
      <alignment horizontal="left" vertical="center" indent="1"/>
    </xf>
    <xf numFmtId="0" fontId="15" fillId="21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0" fillId="0" borderId="0">
      <alignment/>
      <protection/>
    </xf>
    <xf numFmtId="4" fontId="35" fillId="23" borderId="8" applyNumberFormat="0" applyProtection="0">
      <alignment vertical="center"/>
    </xf>
    <xf numFmtId="4" fontId="36" fillId="23" borderId="8" applyNumberFormat="0" applyProtection="0">
      <alignment vertical="center"/>
    </xf>
    <xf numFmtId="4" fontId="35" fillId="23" borderId="8" applyNumberFormat="0" applyProtection="0">
      <alignment horizontal="left" vertical="center" indent="1"/>
    </xf>
    <xf numFmtId="4" fontId="35" fillId="23" borderId="8" applyNumberFormat="0" applyProtection="0">
      <alignment horizontal="left" vertical="center" indent="1"/>
    </xf>
    <xf numFmtId="4" fontId="35" fillId="26" borderId="8" applyNumberFormat="0" applyProtection="0">
      <alignment horizontal="right" vertical="center"/>
    </xf>
    <xf numFmtId="4" fontId="36" fillId="26" borderId="8" applyNumberFormat="0" applyProtection="0">
      <alignment horizontal="right" vertical="center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39" fillId="0" borderId="0">
      <alignment/>
      <protection/>
    </xf>
    <xf numFmtId="4" fontId="40" fillId="26" borderId="8" applyNumberFormat="0" applyProtection="0">
      <alignment horizontal="right" vertical="center"/>
    </xf>
    <xf numFmtId="187" fontId="41" fillId="29" borderId="0">
      <alignment horizontal="right" vertical="top"/>
      <protection/>
    </xf>
    <xf numFmtId="0" fontId="42" fillId="0" borderId="0" applyNumberFormat="0" applyFill="0" applyBorder="0" applyAlignment="0" applyProtection="0"/>
    <xf numFmtId="0" fontId="16" fillId="0" borderId="10" applyNumberFormat="0" applyFont="0" applyFill="0" applyAlignment="0" applyProtection="0"/>
    <xf numFmtId="0" fontId="4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83" fontId="0" fillId="0" borderId="2">
      <alignment/>
      <protection locked="0"/>
    </xf>
    <xf numFmtId="0" fontId="30" fillId="8" borderId="3" applyNumberFormat="0" applyAlignment="0" applyProtection="0"/>
    <xf numFmtId="0" fontId="34" fillId="2" borderId="8" applyNumberFormat="0" applyAlignment="0" applyProtection="0"/>
    <xf numFmtId="0" fontId="13" fillId="2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Border="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3" applyBorder="0">
      <alignment horizontal="center" vertical="center" wrapText="1"/>
      <protection/>
    </xf>
    <xf numFmtId="183" fontId="17" fillId="7" borderId="2">
      <alignment/>
      <protection/>
    </xf>
    <xf numFmtId="4" fontId="48" fillId="22" borderId="14" applyBorder="0">
      <alignment horizontal="right"/>
      <protection/>
    </xf>
    <xf numFmtId="49" fontId="49" fillId="0" borderId="0" applyBorder="0">
      <alignment vertical="center"/>
      <protection/>
    </xf>
    <xf numFmtId="0" fontId="50" fillId="0" borderId="15" applyNumberFormat="0" applyFill="0" applyAlignment="0" applyProtection="0"/>
    <xf numFmtId="3" fontId="17" fillId="0" borderId="14" applyBorder="0">
      <alignment vertical="center"/>
      <protection/>
    </xf>
    <xf numFmtId="0" fontId="14" fillId="21" borderId="4" applyNumberFormat="0" applyAlignment="0" applyProtection="0"/>
    <xf numFmtId="0" fontId="52" fillId="0" borderId="0">
      <alignment horizontal="center" vertical="top" wrapText="1"/>
      <protection/>
    </xf>
    <xf numFmtId="0" fontId="53" fillId="0" borderId="0">
      <alignment horizontal="centerContinuous" vertical="center" wrapText="1"/>
      <protection/>
    </xf>
    <xf numFmtId="0" fontId="51" fillId="3" borderId="0" applyFill="0">
      <alignment wrapText="1"/>
      <protection/>
    </xf>
    <xf numFmtId="0" fontId="4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48" fillId="0" borderId="0" applyBorder="0">
      <alignment vertical="top"/>
      <protection/>
    </xf>
    <xf numFmtId="0" fontId="15" fillId="0" borderId="0">
      <alignment/>
      <protection/>
    </xf>
    <xf numFmtId="49" fontId="48" fillId="0" borderId="0" applyBorder="0">
      <alignment vertical="top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4" fontId="54" fillId="22" borderId="16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6" applyNumberFormat="0" applyFill="0" applyAlignment="0" applyProtection="0"/>
    <xf numFmtId="0" fontId="4" fillId="0" borderId="0">
      <alignment/>
      <protection/>
    </xf>
    <xf numFmtId="187" fontId="5" fillId="0" borderId="0">
      <alignment vertical="top"/>
      <protection/>
    </xf>
    <xf numFmtId="3" fontId="55" fillId="0" borderId="0">
      <alignment/>
      <protection/>
    </xf>
    <xf numFmtId="0" fontId="43" fillId="0" borderId="0" applyNumberFormat="0" applyFill="0" applyBorder="0" applyAlignment="0" applyProtection="0"/>
    <xf numFmtId="49" fontId="5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8" fillId="3" borderId="0" applyBorder="0">
      <alignment horizontal="right"/>
      <protection/>
    </xf>
    <xf numFmtId="4" fontId="48" fillId="3" borderId="0" applyBorder="0">
      <alignment horizontal="right"/>
      <protection/>
    </xf>
    <xf numFmtId="4" fontId="48" fillId="3" borderId="0" applyBorder="0">
      <alignment horizontal="right"/>
      <protection/>
    </xf>
    <xf numFmtId="4" fontId="48" fillId="3" borderId="0" applyFont="0" applyBorder="0">
      <alignment horizontal="right"/>
      <protection/>
    </xf>
    <xf numFmtId="4" fontId="48" fillId="8" borderId="17" applyBorder="0">
      <alignment horizontal="right"/>
      <protection/>
    </xf>
    <xf numFmtId="4" fontId="48" fillId="3" borderId="14" applyFont="0" applyBorder="0">
      <alignment horizontal="right"/>
      <protection/>
    </xf>
    <xf numFmtId="0" fontId="22" fillId="3" borderId="0" applyNumberFormat="0" applyBorder="0" applyAlignment="0" applyProtection="0"/>
    <xf numFmtId="176" fontId="0" fillId="0" borderId="14" applyFont="0" applyFill="0" applyBorder="0" applyProtection="0">
      <alignment horizontal="center" vertical="center"/>
    </xf>
    <xf numFmtId="44" fontId="7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19">
    <xf numFmtId="0" fontId="0" fillId="0" borderId="0" xfId="0" applyAlignment="1">
      <alignment/>
    </xf>
    <xf numFmtId="49" fontId="58" fillId="0" borderId="0" xfId="211" applyFont="1" applyFill="1" applyAlignment="1">
      <alignment vertical="center" wrapText="1"/>
      <protection/>
    </xf>
    <xf numFmtId="0" fontId="59" fillId="0" borderId="0" xfId="211" applyNumberFormat="1" applyFont="1" applyFill="1" applyAlignment="1">
      <alignment vertical="center" wrapText="1"/>
      <protection/>
    </xf>
    <xf numFmtId="49" fontId="58" fillId="0" borderId="14" xfId="211" applyNumberFormat="1" applyFont="1" applyFill="1" applyBorder="1" applyAlignment="1">
      <alignment horizontal="center" vertical="center" wrapText="1"/>
      <protection/>
    </xf>
    <xf numFmtId="49" fontId="58" fillId="0" borderId="18" xfId="211" applyNumberFormat="1" applyFont="1" applyFill="1" applyBorder="1" applyAlignment="1">
      <alignment horizontal="center" vertical="center" wrapText="1"/>
      <protection/>
    </xf>
    <xf numFmtId="49" fontId="60" fillId="0" borderId="19" xfId="211" applyNumberFormat="1" applyFont="1" applyFill="1" applyBorder="1" applyAlignment="1">
      <alignment horizontal="center" vertical="center" wrapText="1"/>
      <protection/>
    </xf>
    <xf numFmtId="49" fontId="58" fillId="0" borderId="20" xfId="214" applyNumberFormat="1" applyFont="1" applyFill="1" applyBorder="1" applyAlignment="1">
      <alignment horizontal="center" vertical="center" wrapText="1"/>
      <protection/>
    </xf>
    <xf numFmtId="49" fontId="58" fillId="0" borderId="0" xfId="211" applyFont="1" applyFill="1" applyBorder="1" applyAlignment="1">
      <alignment vertical="center" wrapText="1"/>
      <protection/>
    </xf>
    <xf numFmtId="49" fontId="58" fillId="0" borderId="14" xfId="214" applyNumberFormat="1" applyFont="1" applyFill="1" applyBorder="1" applyAlignment="1">
      <alignment horizontal="center" vertical="center" wrapText="1"/>
      <protection/>
    </xf>
    <xf numFmtId="176" fontId="58" fillId="0" borderId="14" xfId="192" applyNumberFormat="1" applyFont="1" applyFill="1" applyBorder="1" applyAlignment="1" applyProtection="1">
      <alignment horizontal="center" vertical="center" wrapText="1"/>
      <protection/>
    </xf>
    <xf numFmtId="0" fontId="58" fillId="0" borderId="14" xfId="211" applyNumberFormat="1" applyFont="1" applyFill="1" applyBorder="1" applyAlignment="1">
      <alignment horizontal="center" vertical="center" wrapText="1"/>
      <protection/>
    </xf>
    <xf numFmtId="0" fontId="58" fillId="0" borderId="0" xfId="211" applyNumberFormat="1" applyFont="1" applyFill="1" applyBorder="1" applyAlignment="1">
      <alignment horizontal="center" vertical="center" wrapText="1"/>
      <protection/>
    </xf>
    <xf numFmtId="0" fontId="58" fillId="0" borderId="0" xfId="211" applyNumberFormat="1" applyFont="1" applyFill="1" applyBorder="1" applyAlignment="1">
      <alignment vertical="center" wrapText="1"/>
      <protection/>
    </xf>
    <xf numFmtId="0" fontId="58" fillId="0" borderId="0" xfId="211" applyNumberFormat="1" applyFont="1" applyFill="1" applyAlignment="1">
      <alignment horizontal="center" vertical="center" wrapText="1"/>
      <protection/>
    </xf>
    <xf numFmtId="0" fontId="58" fillId="0" borderId="0" xfId="211" applyNumberFormat="1" applyFont="1" applyFill="1" applyAlignment="1">
      <alignment vertical="center" wrapText="1"/>
      <protection/>
    </xf>
    <xf numFmtId="49" fontId="58" fillId="0" borderId="0" xfId="211" applyNumberFormat="1" applyFont="1" applyFill="1" applyAlignment="1">
      <alignment horizontal="center" vertical="center" wrapText="1"/>
      <protection/>
    </xf>
    <xf numFmtId="49" fontId="58" fillId="0" borderId="0" xfId="211" applyFont="1" applyFill="1" applyAlignment="1">
      <alignment horizontal="center" vertical="center" wrapText="1"/>
      <protection/>
    </xf>
    <xf numFmtId="0" fontId="60" fillId="0" borderId="14" xfId="211" applyNumberFormat="1" applyFont="1" applyFill="1" applyBorder="1" applyAlignment="1">
      <alignment horizontal="center" vertical="center" wrapText="1"/>
      <protection/>
    </xf>
    <xf numFmtId="49" fontId="60" fillId="30" borderId="14" xfId="190" applyNumberFormat="1" applyFont="1" applyFill="1" applyBorder="1" applyAlignment="1">
      <alignment horizontal="center" vertical="center" wrapText="1"/>
      <protection/>
    </xf>
    <xf numFmtId="49" fontId="58" fillId="30" borderId="14" xfId="211" applyNumberFormat="1" applyFont="1" applyFill="1" applyBorder="1" applyAlignment="1">
      <alignment horizontal="center" vertical="center" wrapText="1"/>
      <protection/>
    </xf>
    <xf numFmtId="49" fontId="60" fillId="0" borderId="21" xfId="211" applyNumberFormat="1" applyFont="1" applyFill="1" applyBorder="1" applyAlignment="1">
      <alignment horizontal="center" vertical="center" wrapText="1"/>
      <protection/>
    </xf>
    <xf numFmtId="0" fontId="64" fillId="30" borderId="22" xfId="0" applyFont="1" applyFill="1" applyBorder="1" applyAlignment="1">
      <alignment horizontal="center" wrapText="1"/>
    </xf>
    <xf numFmtId="0" fontId="63" fillId="0" borderId="0" xfId="211" applyNumberFormat="1" applyFont="1" applyFill="1" applyBorder="1" applyAlignment="1">
      <alignment horizontal="center" vertical="center" wrapText="1"/>
      <protection/>
    </xf>
    <xf numFmtId="0" fontId="63" fillId="0" borderId="0" xfId="211" applyNumberFormat="1" applyFont="1" applyFill="1" applyAlignment="1">
      <alignment horizontal="center" vertical="center" wrapText="1"/>
      <protection/>
    </xf>
    <xf numFmtId="49" fontId="63" fillId="0" borderId="0" xfId="211" applyFont="1" applyFill="1" applyAlignment="1">
      <alignment horizontal="center" vertical="center" wrapText="1"/>
      <protection/>
    </xf>
    <xf numFmtId="0" fontId="61" fillId="30" borderId="14" xfId="0" applyFont="1" applyFill="1" applyBorder="1" applyAlignment="1">
      <alignment horizontal="left" wrapText="1"/>
    </xf>
    <xf numFmtId="49" fontId="58" fillId="30" borderId="0" xfId="211" applyFont="1" applyFill="1" applyAlignment="1">
      <alignment vertical="center" wrapText="1"/>
      <protection/>
    </xf>
    <xf numFmtId="49" fontId="60" fillId="0" borderId="23" xfId="211" applyNumberFormat="1" applyFont="1" applyFill="1" applyBorder="1" applyAlignment="1">
      <alignment horizontal="center" vertical="center" wrapText="1"/>
      <protection/>
    </xf>
    <xf numFmtId="49" fontId="58" fillId="0" borderId="24" xfId="211" applyNumberFormat="1" applyFont="1" applyFill="1" applyBorder="1" applyAlignment="1">
      <alignment horizontal="center" vertical="center" wrapText="1"/>
      <protection/>
    </xf>
    <xf numFmtId="4" fontId="62" fillId="3" borderId="14" xfId="239" applyNumberFormat="1" applyFont="1" applyFill="1" applyBorder="1" applyAlignment="1" applyProtection="1">
      <alignment horizontal="center" vertical="center"/>
      <protection locked="0"/>
    </xf>
    <xf numFmtId="177" fontId="65" fillId="22" borderId="25" xfId="242" applyNumberFormat="1" applyFont="1" applyFill="1" applyBorder="1" applyAlignment="1" applyProtection="1">
      <alignment horizontal="center" vertical="center"/>
      <protection/>
    </xf>
    <xf numFmtId="4" fontId="57" fillId="30" borderId="26" xfId="0" applyNumberFormat="1" applyFont="1" applyFill="1" applyBorder="1" applyAlignment="1">
      <alignment horizontal="center" vertical="center" wrapText="1"/>
    </xf>
    <xf numFmtId="4" fontId="57" fillId="3" borderId="26" xfId="239" applyNumberFormat="1" applyFont="1" applyFill="1" applyBorder="1" applyAlignment="1" applyProtection="1">
      <alignment horizontal="center" vertical="center"/>
      <protection/>
    </xf>
    <xf numFmtId="4" fontId="62" fillId="22" borderId="14" xfId="239" applyNumberFormat="1" applyFont="1" applyFill="1" applyBorder="1" applyAlignment="1" applyProtection="1">
      <alignment horizontal="center" vertical="center"/>
      <protection locked="0"/>
    </xf>
    <xf numFmtId="4" fontId="57" fillId="3" borderId="14" xfId="239" applyNumberFormat="1" applyFont="1" applyFill="1" applyBorder="1" applyAlignment="1" applyProtection="1">
      <alignment horizontal="center" vertical="center"/>
      <protection locked="0"/>
    </xf>
    <xf numFmtId="4" fontId="57" fillId="30" borderId="14" xfId="239" applyNumberFormat="1" applyFont="1" applyFill="1" applyBorder="1" applyAlignment="1" applyProtection="1">
      <alignment horizontal="center" vertical="center"/>
      <protection locked="0"/>
    </xf>
    <xf numFmtId="4" fontId="67" fillId="22" borderId="14" xfId="239" applyNumberFormat="1" applyFont="1" applyFill="1" applyBorder="1" applyAlignment="1" applyProtection="1">
      <alignment horizontal="center" vertical="center"/>
      <protection locked="0"/>
    </xf>
    <xf numFmtId="4" fontId="62" fillId="22" borderId="27" xfId="239" applyNumberFormat="1" applyFont="1" applyFill="1" applyBorder="1" applyAlignment="1" applyProtection="1">
      <alignment horizontal="center" vertical="center"/>
      <protection locked="0"/>
    </xf>
    <xf numFmtId="4" fontId="57" fillId="3" borderId="28" xfId="242" applyNumberFormat="1" applyFont="1" applyFill="1" applyBorder="1" applyAlignment="1" applyProtection="1">
      <alignment horizontal="center" vertical="center"/>
      <protection/>
    </xf>
    <xf numFmtId="4" fontId="57" fillId="3" borderId="29" xfId="192" applyNumberFormat="1" applyFont="1" applyFill="1" applyBorder="1" applyAlignment="1" applyProtection="1">
      <alignment horizontal="center" vertical="center"/>
      <protection locked="0"/>
    </xf>
    <xf numFmtId="4" fontId="62" fillId="22" borderId="14" xfId="211" applyNumberFormat="1" applyFont="1" applyFill="1" applyBorder="1" applyAlignment="1" applyProtection="1">
      <alignment horizontal="center" vertical="center"/>
      <protection/>
    </xf>
    <xf numFmtId="177" fontId="62" fillId="22" borderId="14" xfId="211" applyNumberFormat="1" applyFont="1" applyFill="1" applyBorder="1" applyAlignment="1" applyProtection="1">
      <alignment horizontal="center" vertical="center"/>
      <protection/>
    </xf>
    <xf numFmtId="2" fontId="62" fillId="22" borderId="14" xfId="211" applyNumberFormat="1" applyFont="1" applyFill="1" applyBorder="1" applyAlignment="1" applyProtection="1">
      <alignment horizontal="center" vertical="center"/>
      <protection/>
    </xf>
    <xf numFmtId="177" fontId="62" fillId="22" borderId="14" xfId="211" applyNumberFormat="1" applyFont="1" applyFill="1" applyBorder="1" applyAlignment="1">
      <alignment horizontal="center" vertical="center" wrapText="1"/>
      <protection/>
    </xf>
    <xf numFmtId="177" fontId="62" fillId="3" borderId="14" xfId="213" applyNumberFormat="1" applyFont="1" applyFill="1" applyBorder="1" applyAlignment="1">
      <alignment horizontal="center" wrapText="1"/>
      <protection/>
    </xf>
    <xf numFmtId="4" fontId="57" fillId="3" borderId="14" xfId="213" applyNumberFormat="1" applyFont="1" applyFill="1" applyBorder="1" applyAlignment="1">
      <alignment horizontal="center" wrapText="1"/>
      <protection/>
    </xf>
    <xf numFmtId="185" fontId="57" fillId="3" borderId="28" xfId="242" applyNumberFormat="1" applyFont="1" applyFill="1" applyBorder="1" applyAlignment="1" applyProtection="1">
      <alignment horizontal="center" vertical="center"/>
      <protection/>
    </xf>
    <xf numFmtId="185" fontId="57" fillId="30" borderId="26" xfId="0" applyNumberFormat="1" applyFont="1" applyFill="1" applyBorder="1" applyAlignment="1">
      <alignment horizontal="center" vertical="center" wrapText="1"/>
    </xf>
    <xf numFmtId="185" fontId="57" fillId="3" borderId="26" xfId="239" applyNumberFormat="1" applyFont="1" applyFill="1" applyBorder="1" applyAlignment="1" applyProtection="1">
      <alignment horizontal="center" vertical="center"/>
      <protection/>
    </xf>
    <xf numFmtId="185" fontId="62" fillId="22" borderId="14" xfId="239" applyNumberFormat="1" applyFont="1" applyFill="1" applyBorder="1" applyAlignment="1" applyProtection="1">
      <alignment horizontal="center" vertical="center"/>
      <protection locked="0"/>
    </xf>
    <xf numFmtId="185" fontId="57" fillId="30" borderId="14" xfId="239" applyNumberFormat="1" applyFont="1" applyFill="1" applyBorder="1" applyAlignment="1" applyProtection="1">
      <alignment horizontal="center" vertical="center"/>
      <protection locked="0"/>
    </xf>
    <xf numFmtId="185" fontId="67" fillId="22" borderId="14" xfId="239" applyNumberFormat="1" applyFont="1" applyFill="1" applyBorder="1" applyAlignment="1" applyProtection="1">
      <alignment horizontal="center" vertical="center"/>
      <protection locked="0"/>
    </xf>
    <xf numFmtId="185" fontId="62" fillId="3" borderId="14" xfId="239" applyNumberFormat="1" applyFont="1" applyFill="1" applyBorder="1" applyAlignment="1" applyProtection="1">
      <alignment horizontal="center" vertical="center"/>
      <protection locked="0"/>
    </xf>
    <xf numFmtId="185" fontId="62" fillId="3" borderId="26" xfId="239" applyNumberFormat="1" applyFont="1" applyFill="1" applyBorder="1" applyAlignment="1" applyProtection="1">
      <alignment horizontal="center" vertical="center"/>
      <protection/>
    </xf>
    <xf numFmtId="4" fontId="58" fillId="0" borderId="0" xfId="211" applyNumberFormat="1" applyFont="1" applyFill="1" applyAlignment="1">
      <alignment vertical="center" wrapText="1"/>
      <protection/>
    </xf>
    <xf numFmtId="197" fontId="65" fillId="22" borderId="25" xfId="242" applyNumberFormat="1" applyFont="1" applyFill="1" applyBorder="1" applyAlignment="1" applyProtection="1">
      <alignment horizontal="center" vertical="center"/>
      <protection/>
    </xf>
    <xf numFmtId="3" fontId="58" fillId="0" borderId="0" xfId="211" applyNumberFormat="1" applyFont="1" applyFill="1" applyBorder="1" applyAlignment="1">
      <alignment vertical="center" wrapText="1"/>
      <protection/>
    </xf>
    <xf numFmtId="4" fontId="57" fillId="3" borderId="26" xfId="239" applyNumberFormat="1" applyFont="1" applyFill="1" applyBorder="1" applyAlignment="1" applyProtection="1">
      <alignment horizontal="center" vertical="center"/>
      <protection locked="0"/>
    </xf>
    <xf numFmtId="4" fontId="62" fillId="3" borderId="26" xfId="239" applyNumberFormat="1" applyFont="1" applyFill="1" applyBorder="1" applyAlignment="1" applyProtection="1">
      <alignment horizontal="center" vertical="center"/>
      <protection locked="0"/>
    </xf>
    <xf numFmtId="0" fontId="66" fillId="0" borderId="30" xfId="0" applyFont="1" applyBorder="1" applyAlignment="1">
      <alignment horizontal="center" wrapText="1"/>
    </xf>
    <xf numFmtId="2" fontId="57" fillId="22" borderId="14" xfId="211" applyNumberFormat="1" applyFont="1" applyFill="1" applyBorder="1" applyAlignment="1" applyProtection="1">
      <alignment horizontal="center" vertical="center"/>
      <protection/>
    </xf>
    <xf numFmtId="10" fontId="62" fillId="3" borderId="14" xfId="213" applyNumberFormat="1" applyFont="1" applyFill="1" applyBorder="1" applyAlignment="1">
      <alignment horizontal="center" wrapText="1"/>
      <protection/>
    </xf>
    <xf numFmtId="2" fontId="58" fillId="0" borderId="0" xfId="211" applyNumberFormat="1" applyFont="1" applyFill="1" applyAlignment="1">
      <alignment vertical="center" wrapText="1"/>
      <protection/>
    </xf>
    <xf numFmtId="195" fontId="58" fillId="0" borderId="0" xfId="211" applyNumberFormat="1" applyFont="1" applyFill="1" applyAlignment="1">
      <alignment vertical="center" wrapText="1"/>
      <protection/>
    </xf>
    <xf numFmtId="2" fontId="58" fillId="0" borderId="0" xfId="211" applyNumberFormat="1" applyFont="1" applyFill="1" applyBorder="1" applyAlignment="1">
      <alignment vertical="center" wrapText="1"/>
      <protection/>
    </xf>
    <xf numFmtId="0" fontId="68" fillId="0" borderId="31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2" fontId="62" fillId="0" borderId="0" xfId="211" applyNumberFormat="1" applyFont="1" applyFill="1" applyBorder="1" applyAlignment="1" applyProtection="1">
      <alignment horizontal="center" vertical="center"/>
      <protection/>
    </xf>
    <xf numFmtId="4" fontId="57" fillId="0" borderId="0" xfId="211" applyNumberFormat="1" applyFont="1" applyFill="1" applyBorder="1" applyAlignment="1">
      <alignment horizontal="center" vertical="center" wrapText="1"/>
      <protection/>
    </xf>
    <xf numFmtId="177" fontId="62" fillId="0" borderId="0" xfId="211" applyNumberFormat="1" applyFont="1" applyFill="1" applyBorder="1" applyAlignment="1">
      <alignment horizontal="center" vertical="center" wrapText="1"/>
      <protection/>
    </xf>
    <xf numFmtId="177" fontId="62" fillId="0" borderId="0" xfId="213" applyNumberFormat="1" applyFont="1" applyFill="1" applyBorder="1" applyAlignment="1">
      <alignment horizontal="center" wrapText="1"/>
      <protection/>
    </xf>
    <xf numFmtId="4" fontId="62" fillId="0" borderId="0" xfId="213" applyNumberFormat="1" applyFont="1" applyFill="1" applyBorder="1" applyAlignment="1">
      <alignment horizontal="center" wrapText="1"/>
      <protection/>
    </xf>
    <xf numFmtId="4" fontId="57" fillId="0" borderId="0" xfId="213" applyNumberFormat="1" applyFont="1" applyFill="1" applyBorder="1" applyAlignment="1">
      <alignment horizontal="center" wrapText="1"/>
      <protection/>
    </xf>
    <xf numFmtId="49" fontId="69" fillId="0" borderId="14" xfId="213" applyFont="1" applyBorder="1" applyAlignment="1">
      <alignment wrapText="1"/>
      <protection/>
    </xf>
    <xf numFmtId="0" fontId="69" fillId="0" borderId="32" xfId="212" applyFont="1" applyBorder="1" applyAlignment="1">
      <alignment horizontal="center" vertical="top" wrapText="1"/>
      <protection/>
    </xf>
    <xf numFmtId="49" fontId="70" fillId="0" borderId="14" xfId="213" applyFont="1" applyBorder="1" applyAlignment="1">
      <alignment wrapText="1"/>
      <protection/>
    </xf>
    <xf numFmtId="0" fontId="69" fillId="0" borderId="32" xfId="211" applyNumberFormat="1" applyFont="1" applyFill="1" applyBorder="1" applyAlignment="1">
      <alignment horizontal="center" vertical="center" wrapText="1"/>
      <protection/>
    </xf>
    <xf numFmtId="49" fontId="69" fillId="0" borderId="32" xfId="211" applyFont="1" applyFill="1" applyBorder="1" applyAlignment="1">
      <alignment horizontal="center" wrapText="1"/>
      <protection/>
    </xf>
    <xf numFmtId="0" fontId="69" fillId="0" borderId="32" xfId="211" applyNumberFormat="1" applyFont="1" applyFill="1" applyBorder="1" applyAlignment="1">
      <alignment horizontal="center" wrapText="1"/>
      <protection/>
    </xf>
    <xf numFmtId="0" fontId="70" fillId="0" borderId="14" xfId="211" applyNumberFormat="1" applyFont="1" applyFill="1" applyBorder="1" applyAlignment="1">
      <alignment wrapText="1"/>
      <protection/>
    </xf>
    <xf numFmtId="49" fontId="69" fillId="3" borderId="14" xfId="211" applyFont="1" applyFill="1" applyBorder="1" applyAlignment="1">
      <alignment vertical="center" wrapText="1"/>
      <protection/>
    </xf>
    <xf numFmtId="49" fontId="69" fillId="0" borderId="22" xfId="211" applyFont="1" applyFill="1" applyBorder="1" applyAlignment="1">
      <alignment horizontal="center" vertical="center" wrapText="1"/>
      <protection/>
    </xf>
    <xf numFmtId="49" fontId="69" fillId="0" borderId="14" xfId="211" applyFont="1" applyFill="1" applyBorder="1" applyAlignment="1">
      <alignment horizontal="left" vertical="center" wrapText="1" indent="1"/>
      <protection/>
    </xf>
    <xf numFmtId="49" fontId="69" fillId="0" borderId="32" xfId="211" applyFont="1" applyFill="1" applyBorder="1" applyAlignment="1">
      <alignment horizontal="center" vertical="center" wrapText="1"/>
      <protection/>
    </xf>
    <xf numFmtId="49" fontId="69" fillId="3" borderId="14" xfId="211" applyFont="1" applyFill="1" applyBorder="1" applyAlignment="1">
      <alignment horizontal="left" vertical="center" wrapText="1" indent="1"/>
      <protection/>
    </xf>
    <xf numFmtId="49" fontId="69" fillId="0" borderId="14" xfId="211" applyFont="1" applyFill="1" applyBorder="1" applyAlignment="1">
      <alignment vertical="center" wrapText="1"/>
      <protection/>
    </xf>
    <xf numFmtId="49" fontId="69" fillId="0" borderId="14" xfId="211" applyFont="1" applyFill="1" applyBorder="1" applyAlignment="1">
      <alignment horizontal="left" vertical="center" wrapText="1"/>
      <protection/>
    </xf>
    <xf numFmtId="49" fontId="69" fillId="3" borderId="14" xfId="211" applyFont="1" applyFill="1" applyBorder="1" applyAlignment="1">
      <alignment horizontal="left" vertical="center" wrapText="1"/>
      <protection/>
    </xf>
    <xf numFmtId="49" fontId="70" fillId="30" borderId="14" xfId="211" applyFont="1" applyFill="1" applyBorder="1" applyAlignment="1">
      <alignment horizontal="left" vertical="center" wrapText="1" indent="1"/>
      <protection/>
    </xf>
    <xf numFmtId="49" fontId="69" fillId="30" borderId="32" xfId="211" applyFont="1" applyFill="1" applyBorder="1" applyAlignment="1">
      <alignment horizontal="center" vertical="center" wrapText="1"/>
      <protection/>
    </xf>
    <xf numFmtId="49" fontId="71" fillId="0" borderId="14" xfId="211" applyFont="1" applyFill="1" applyBorder="1" applyAlignment="1">
      <alignment vertical="center" wrapText="1"/>
      <protection/>
    </xf>
    <xf numFmtId="49" fontId="69" fillId="3" borderId="27" xfId="211" applyFont="1" applyFill="1" applyBorder="1" applyAlignment="1">
      <alignment vertical="center" wrapText="1"/>
      <protection/>
    </xf>
    <xf numFmtId="49" fontId="69" fillId="0" borderId="33" xfId="211" applyFont="1" applyFill="1" applyBorder="1" applyAlignment="1">
      <alignment horizontal="center" vertical="center" wrapText="1"/>
      <protection/>
    </xf>
    <xf numFmtId="49" fontId="70" fillId="0" borderId="28" xfId="211" applyFont="1" applyFill="1" applyBorder="1" applyAlignment="1">
      <alignment vertical="center" wrapText="1"/>
      <protection/>
    </xf>
    <xf numFmtId="49" fontId="69" fillId="0" borderId="34" xfId="211" applyFont="1" applyFill="1" applyBorder="1" applyAlignment="1">
      <alignment horizontal="center" vertical="center" wrapText="1"/>
      <protection/>
    </xf>
    <xf numFmtId="49" fontId="70" fillId="0" borderId="25" xfId="211" applyFont="1" applyFill="1" applyBorder="1" applyAlignment="1">
      <alignment vertical="center" wrapText="1"/>
      <protection/>
    </xf>
    <xf numFmtId="49" fontId="69" fillId="0" borderId="35" xfId="211" applyFont="1" applyFill="1" applyBorder="1" applyAlignment="1">
      <alignment horizontal="center" vertical="center" wrapText="1"/>
      <protection/>
    </xf>
    <xf numFmtId="49" fontId="69" fillId="0" borderId="26" xfId="211" applyFont="1" applyFill="1" applyBorder="1" applyAlignment="1">
      <alignment horizontal="left" vertical="center" wrapText="1" indent="1"/>
      <protection/>
    </xf>
    <xf numFmtId="0" fontId="58" fillId="0" borderId="0" xfId="0" applyFont="1" applyAlignment="1">
      <alignment/>
    </xf>
    <xf numFmtId="2" fontId="58" fillId="30" borderId="0" xfId="211" applyNumberFormat="1" applyFont="1" applyFill="1" applyAlignment="1">
      <alignment vertical="center" wrapText="1"/>
      <protection/>
    </xf>
    <xf numFmtId="49" fontId="61" fillId="0" borderId="36" xfId="211" applyNumberFormat="1" applyFont="1" applyFill="1" applyBorder="1" applyAlignment="1">
      <alignment horizontal="center" wrapText="1"/>
      <protection/>
    </xf>
    <xf numFmtId="0" fontId="68" fillId="0" borderId="0" xfId="0" applyFont="1" applyBorder="1" applyAlignment="1">
      <alignment horizontal="center" wrapText="1"/>
    </xf>
    <xf numFmtId="49" fontId="61" fillId="0" borderId="0" xfId="211" applyNumberFormat="1" applyFont="1" applyFill="1" applyBorder="1" applyAlignment="1">
      <alignment horizontal="center" wrapText="1"/>
      <protection/>
    </xf>
    <xf numFmtId="49" fontId="57" fillId="0" borderId="0" xfId="211" applyNumberFormat="1" applyFont="1" applyFill="1" applyAlignment="1">
      <alignment horizontal="center" vertical="center" wrapText="1"/>
      <protection/>
    </xf>
    <xf numFmtId="0" fontId="57" fillId="0" borderId="0" xfId="0" applyFont="1" applyAlignment="1">
      <alignment horizontal="center" wrapText="1"/>
    </xf>
    <xf numFmtId="0" fontId="58" fillId="0" borderId="27" xfId="211" applyNumberFormat="1" applyFont="1" applyFill="1" applyBorder="1" applyAlignment="1">
      <alignment horizontal="center" vertical="center" wrapText="1"/>
      <protection/>
    </xf>
    <xf numFmtId="0" fontId="58" fillId="0" borderId="37" xfId="211" applyNumberFormat="1" applyFont="1" applyFill="1" applyBorder="1" applyAlignment="1">
      <alignment horizontal="center" vertical="center" wrapText="1"/>
      <protection/>
    </xf>
    <xf numFmtId="0" fontId="58" fillId="0" borderId="26" xfId="211" applyNumberFormat="1" applyFont="1" applyFill="1" applyBorder="1" applyAlignment="1">
      <alignment horizontal="center" vertical="center" wrapText="1"/>
      <protection/>
    </xf>
    <xf numFmtId="0" fontId="60" fillId="0" borderId="27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</cellXfs>
  <cellStyles count="235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й заголовок" xfId="197"/>
    <cellStyle name="Мой заголовок листа" xfId="198"/>
    <cellStyle name="Мои наименования показателей" xfId="199"/>
    <cellStyle name="Название" xfId="200"/>
    <cellStyle name="Нейтральный" xfId="201"/>
    <cellStyle name="Обычный 2" xfId="202"/>
    <cellStyle name="Обычный 2 2" xfId="203"/>
    <cellStyle name="Обычный 2_Свод РТ, ИТК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Обычный_20E2" xfId="211"/>
    <cellStyle name="Обычный_PREDEL.2008.UNKNOWN" xfId="212"/>
    <cellStyle name="Обычный_КАЛЬКУЛЯЦИЯ - с 2011= Пределам-БЛАНК" xfId="213"/>
    <cellStyle name="Обычный_Средний тариф по субъекту РФ" xfId="214"/>
    <cellStyle name="Followed Hyperlink" xfId="215"/>
    <cellStyle name="Плохой" xfId="216"/>
    <cellStyle name="По центру с переносом" xfId="217"/>
    <cellStyle name="По ширине с переносом" xfId="218"/>
    <cellStyle name="Поле ввода" xfId="219"/>
    <cellStyle name="Пояснение" xfId="220"/>
    <cellStyle name="Примечание" xfId="221"/>
    <cellStyle name="Percent" xfId="222"/>
    <cellStyle name="Процентный 2" xfId="223"/>
    <cellStyle name="Процентный 2 2" xfId="224"/>
    <cellStyle name="Процентный 2 3" xfId="225"/>
    <cellStyle name="Процентный 3" xfId="226"/>
    <cellStyle name="Связанная ячейка" xfId="227"/>
    <cellStyle name="Стиль 1" xfId="228"/>
    <cellStyle name="Стиль 1 2" xfId="229"/>
    <cellStyle name="ТЕКСТ" xfId="230"/>
    <cellStyle name="Текст предупреждения" xfId="231"/>
    <cellStyle name="Текстовый" xfId="232"/>
    <cellStyle name="Тысячи [0]_22гк" xfId="233"/>
    <cellStyle name="Тысячи_22гк" xfId="234"/>
    <cellStyle name="Comma" xfId="235"/>
    <cellStyle name="Comma [0]" xfId="236"/>
    <cellStyle name="Финансовый 2" xfId="237"/>
    <cellStyle name="Финансовый 3" xfId="238"/>
    <cellStyle name="Формула" xfId="239"/>
    <cellStyle name="Формула 2" xfId="240"/>
    <cellStyle name="Формула_A РТ 2009 Рязаньэнерго" xfId="241"/>
    <cellStyle name="Формула_Смета 2" xfId="242"/>
    <cellStyle name="ФормулаВБ" xfId="243"/>
    <cellStyle name="ФормулаНаКонтроль" xfId="244"/>
    <cellStyle name="Хороший" xfId="245"/>
    <cellStyle name="Цифры по центру с десятыми" xfId="246"/>
    <cellStyle name="Џђћ–…ќ’ќ›‰" xfId="247"/>
    <cellStyle name="Шапка таблицы" xfId="2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limonova\&#1069;&#1051;&#1045;&#1050;&#1058;&#1056;&#1054;&#1069;&#1053;&#1045;&#1056;&#1043;&#1048;&#1071;%20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-&#1087;&#1086;&#1089;&#1083;.&#1074;&#1077;&#1088;&#1089;&#1080;&#1103;\&#1057;&#1090;&#1072;&#1088;&#1099;&#1081;%20&#1084;&#1077;&#1083;&#1100;&#1085;&#1080;&#1082;\2012%20&#1075;\&#1040;&#1043;&#1052;&#1047;\Filimonova\&#1069;&#1051;&#1045;&#1050;&#1058;&#1056;&#1054;&#1069;&#1053;&#1045;&#1056;&#1043;&#1048;&#1071;%202011\PREDEL.ELEK.2011.CZ-1%20&#1074;&#1072;&#1088;&#1080;&#1072;&#1085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-&#1087;&#1086;&#1089;&#1083;.&#1074;&#1077;&#1088;&#1089;&#1080;&#1103;\&#1057;&#1090;&#1072;&#1088;&#1099;&#1081;%20&#1084;&#1077;&#1083;&#1100;&#1085;&#1080;&#1082;\2012%20&#1075;\&#1040;&#1043;&#1052;&#1047;\Filimonova\&#1069;&#1051;&#1045;&#1050;&#1058;&#1056;&#1054;&#1069;&#1053;&#1045;&#1056;&#1043;&#1048;&#1071;%202011\PREDEL.ELEC.2010v1.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limonova\&#1069;&#1051;&#1045;&#1050;&#1058;&#1056;&#1054;&#1069;&#1053;&#1045;&#1056;&#1043;&#1048;&#1071;%202011\PREDEL.ELEK.2011.CZ-1%20&#1074;&#1072;&#1088;&#1080;&#1072;&#1085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-&#1087;&#1086;&#1089;&#1083;.&#1074;&#1077;&#1088;&#1089;&#1080;&#1103;\&#1057;&#1090;&#1072;&#1088;&#1099;&#1081;%20&#1084;&#1077;&#1083;&#1100;&#1085;&#1080;&#1082;\2012%20&#1075;\&#1040;&#1043;&#1052;&#1047;\2_&#1047;&#1040;&#1043;&#1054;&#1058;&#1054;&#1042;&#1050;&#1040;%20&#1071;&#1089;&#1085;&#1086;&#1087;&#1086;&#1083;.%20&#1092;-&#1082;&#1072;%20&#1090;&#1072;&#1088;&#1099;%20-2012=34,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ilimonova\&#1069;&#1051;&#1045;&#1050;&#1058;&#1056;&#1054;&#1069;&#1053;&#1045;&#1056;&#1043;&#1048;&#1071;%202011\PREDEL.ELEC.2010v1.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-&#1087;&#1086;&#1089;&#1083;.&#1074;&#1077;&#1088;&#1089;&#1080;&#1103;\&#1057;&#1090;&#1072;&#1088;&#1099;&#1081;%20&#1084;&#1077;&#1083;&#1100;&#1085;&#1080;&#1082;\2012%20&#1075;\&#1040;&#1043;&#1052;&#1047;\Filimonova\&#1069;&#1051;&#1045;&#1050;&#1058;&#1056;&#1054;&#1069;&#1053;&#1045;&#1056;&#1043;&#1048;&#1071;%20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98360.63099999998</v>
          </cell>
          <cell r="E14" t="str">
            <v>L14</v>
          </cell>
          <cell r="G14">
            <v>9771.4</v>
          </cell>
          <cell r="H14">
            <v>88589.23099999999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155102.36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</v>
          </cell>
          <cell r="E23" t="str">
            <v>L21</v>
          </cell>
          <cell r="G23">
            <v>133063.72</v>
          </cell>
          <cell r="H23">
            <v>65161.954303064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</v>
          </cell>
          <cell r="E24" t="str">
            <v>L22</v>
          </cell>
          <cell r="G24">
            <v>2174.41</v>
          </cell>
          <cell r="H24">
            <v>97609.27449399997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  <sheetName val="план 2000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98360.63099999998</v>
          </cell>
          <cell r="E14" t="str">
            <v>L14</v>
          </cell>
          <cell r="G14">
            <v>9771.4</v>
          </cell>
          <cell r="H14">
            <v>88589.23099999999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155102.36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</v>
          </cell>
          <cell r="E23" t="str">
            <v>L21</v>
          </cell>
          <cell r="G23">
            <v>133063.72</v>
          </cell>
          <cell r="H23">
            <v>65161.954303064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</v>
          </cell>
          <cell r="E24" t="str">
            <v>L22</v>
          </cell>
          <cell r="G24">
            <v>2174.41</v>
          </cell>
          <cell r="H24">
            <v>97609.27449399997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-01"/>
      <sheetName val="2011-04"/>
      <sheetName val="НА 2012"/>
      <sheetName val="2012-1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2"/>
  <sheetViews>
    <sheetView showZeros="0" tabSelected="1" view="pageBreakPreview" zoomScaleSheetLayoutView="100" zoomScalePageLayoutView="0" workbookViewId="0" topLeftCell="A47">
      <selection activeCell="B55" sqref="B55"/>
    </sheetView>
  </sheetViews>
  <sheetFormatPr defaultColWidth="10.625" defaultRowHeight="12.75" outlineLevelRow="1"/>
  <cols>
    <col min="1" max="1" width="4.125" style="15" customWidth="1"/>
    <col min="2" max="2" width="54.75390625" style="1" customWidth="1"/>
    <col min="3" max="3" width="15.25390625" style="24" customWidth="1"/>
    <col min="4" max="4" width="19.00390625" style="16" customWidth="1"/>
    <col min="5" max="5" width="12.00390625" style="1" customWidth="1"/>
    <col min="6" max="16384" width="10.625" style="1" customWidth="1"/>
  </cols>
  <sheetData>
    <row r="1" spans="1:5" ht="15.75" customHeight="1">
      <c r="A1" s="103" t="s">
        <v>82</v>
      </c>
      <c r="B1" s="103"/>
      <c r="C1" s="103"/>
      <c r="D1" s="103"/>
      <c r="E1" s="103"/>
    </row>
    <row r="2" spans="1:5" ht="18" customHeight="1">
      <c r="A2" s="104" t="s">
        <v>90</v>
      </c>
      <c r="B2" s="104"/>
      <c r="C2" s="104"/>
      <c r="D2" s="104"/>
      <c r="E2" s="104"/>
    </row>
    <row r="3" spans="1:5" s="2" customFormat="1" ht="33" customHeight="1">
      <c r="A3" s="101" t="s">
        <v>81</v>
      </c>
      <c r="B3" s="101"/>
      <c r="C3" s="101"/>
      <c r="D3" s="101"/>
      <c r="E3" s="101"/>
    </row>
    <row r="4" spans="1:5" s="2" customFormat="1" ht="12.75" customHeight="1">
      <c r="A4" s="66"/>
      <c r="B4" s="66"/>
      <c r="C4" s="66"/>
      <c r="D4" s="66"/>
      <c r="E4" s="66"/>
    </row>
    <row r="5" spans="1:5" s="2" customFormat="1" ht="31.5" customHeight="1">
      <c r="A5" s="111" t="s">
        <v>76</v>
      </c>
      <c r="B5" s="108" t="s">
        <v>0</v>
      </c>
      <c r="C5" s="114" t="s">
        <v>1</v>
      </c>
      <c r="D5" s="117" t="s">
        <v>80</v>
      </c>
      <c r="E5" s="105" t="s">
        <v>77</v>
      </c>
    </row>
    <row r="6" spans="1:5" ht="32.25" customHeight="1">
      <c r="A6" s="112"/>
      <c r="B6" s="109"/>
      <c r="C6" s="115"/>
      <c r="D6" s="118"/>
      <c r="E6" s="106"/>
    </row>
    <row r="7" spans="1:5" ht="26.25" customHeight="1">
      <c r="A7" s="113"/>
      <c r="B7" s="110"/>
      <c r="C7" s="116"/>
      <c r="D7" s="59" t="s">
        <v>79</v>
      </c>
      <c r="E7" s="107"/>
    </row>
    <row r="8" spans="1:8" s="26" customFormat="1" ht="22.5" customHeight="1">
      <c r="A8" s="18"/>
      <c r="B8" s="25" t="s">
        <v>73</v>
      </c>
      <c r="C8" s="21"/>
      <c r="D8" s="31">
        <f>D9+D12+D13+D14+D25+D26</f>
        <v>212.72999999999996</v>
      </c>
      <c r="E8" s="47">
        <f>D8/D44</f>
        <v>0.7979718244262427</v>
      </c>
      <c r="H8" s="99"/>
    </row>
    <row r="9" spans="1:8" ht="15.75">
      <c r="A9" s="3" t="s">
        <v>2</v>
      </c>
      <c r="B9" s="80" t="s">
        <v>3</v>
      </c>
      <c r="C9" s="81" t="s">
        <v>4</v>
      </c>
      <c r="D9" s="32">
        <f>D11</f>
        <v>0</v>
      </c>
      <c r="E9" s="48">
        <f>D9/$D$44</f>
        <v>0</v>
      </c>
      <c r="H9" s="62"/>
    </row>
    <row r="10" spans="1:8" ht="15.75" hidden="1" outlineLevel="1">
      <c r="A10" s="3"/>
      <c r="B10" s="82" t="s">
        <v>5</v>
      </c>
      <c r="C10" s="83" t="s">
        <v>4</v>
      </c>
      <c r="D10" s="33"/>
      <c r="E10" s="49"/>
      <c r="H10" s="62"/>
    </row>
    <row r="11" spans="1:8" ht="15.75" hidden="1" outlineLevel="1">
      <c r="A11" s="3"/>
      <c r="B11" s="82" t="s">
        <v>6</v>
      </c>
      <c r="C11" s="83" t="s">
        <v>4</v>
      </c>
      <c r="D11" s="33"/>
      <c r="E11" s="49">
        <f>D11/$D$44</f>
        <v>0</v>
      </c>
      <c r="H11" s="62"/>
    </row>
    <row r="12" spans="1:8" ht="15.75" collapsed="1">
      <c r="A12" s="3" t="s">
        <v>7</v>
      </c>
      <c r="B12" s="80" t="s">
        <v>58</v>
      </c>
      <c r="C12" s="83" t="s">
        <v>4</v>
      </c>
      <c r="D12" s="33">
        <v>151.72</v>
      </c>
      <c r="E12" s="49">
        <f>D12/$D$44</f>
        <v>0.569117121242653</v>
      </c>
      <c r="F12" s="54"/>
      <c r="H12" s="62"/>
    </row>
    <row r="13" spans="1:8" ht="15.75" customHeight="1">
      <c r="A13" s="3" t="s">
        <v>9</v>
      </c>
      <c r="B13" s="80" t="s">
        <v>15</v>
      </c>
      <c r="C13" s="83" t="s">
        <v>4</v>
      </c>
      <c r="D13" s="33">
        <v>17.446399999999954</v>
      </c>
      <c r="E13" s="49">
        <f>D13/$D$44</f>
        <v>0.06544321740078958</v>
      </c>
      <c r="F13" s="54"/>
      <c r="H13" s="62"/>
    </row>
    <row r="14" spans="1:8" ht="30">
      <c r="A14" s="3" t="s">
        <v>11</v>
      </c>
      <c r="B14" s="84" t="s">
        <v>86</v>
      </c>
      <c r="C14" s="83" t="s">
        <v>4</v>
      </c>
      <c r="D14" s="34">
        <f>SUM(D16:D20)</f>
        <v>33.7992</v>
      </c>
      <c r="E14" s="48">
        <f>D14/$D$44</f>
        <v>0.12678423018919507</v>
      </c>
      <c r="F14" s="54"/>
      <c r="H14" s="62"/>
    </row>
    <row r="15" spans="1:8" ht="15.75">
      <c r="A15" s="3"/>
      <c r="B15" s="85" t="s">
        <v>17</v>
      </c>
      <c r="C15" s="83" t="s">
        <v>4</v>
      </c>
      <c r="D15" s="33"/>
      <c r="E15" s="49">
        <v>0</v>
      </c>
      <c r="F15" s="54"/>
      <c r="H15" s="62"/>
    </row>
    <row r="16" spans="1:8" ht="15.75">
      <c r="A16" s="3"/>
      <c r="B16" s="86" t="s">
        <v>21</v>
      </c>
      <c r="C16" s="83" t="s">
        <v>4</v>
      </c>
      <c r="D16" s="33">
        <f>2.14*1.04</f>
        <v>2.2256</v>
      </c>
      <c r="E16" s="49">
        <f>D16/$D$44</f>
        <v>0.008348451522789669</v>
      </c>
      <c r="F16" s="54"/>
      <c r="H16" s="62"/>
    </row>
    <row r="17" spans="1:8" ht="15.75">
      <c r="A17" s="3"/>
      <c r="B17" s="86" t="s">
        <v>22</v>
      </c>
      <c r="C17" s="83" t="s">
        <v>4</v>
      </c>
      <c r="D17" s="33">
        <f>22.56*1.04</f>
        <v>23.4624</v>
      </c>
      <c r="E17" s="49">
        <f>D17/$D$44</f>
        <v>0.08800984409071724</v>
      </c>
      <c r="F17" s="54"/>
      <c r="H17" s="62"/>
    </row>
    <row r="18" spans="1:8" ht="30">
      <c r="A18" s="3"/>
      <c r="B18" s="86" t="s">
        <v>59</v>
      </c>
      <c r="C18" s="83" t="s">
        <v>4</v>
      </c>
      <c r="D18" s="33">
        <v>6</v>
      </c>
      <c r="E18" s="49">
        <f>D18/$D$44</f>
        <v>0.02250660906575216</v>
      </c>
      <c r="F18" s="54"/>
      <c r="H18" s="62"/>
    </row>
    <row r="19" spans="1:8" ht="15.75" hidden="1">
      <c r="A19" s="3"/>
      <c r="B19" s="86" t="s">
        <v>23</v>
      </c>
      <c r="C19" s="83" t="s">
        <v>4</v>
      </c>
      <c r="D19" s="33"/>
      <c r="E19" s="49">
        <f>D19/$D$44</f>
        <v>0</v>
      </c>
      <c r="F19" s="54"/>
      <c r="H19" s="62"/>
    </row>
    <row r="20" spans="1:10" ht="15.75">
      <c r="A20" s="3"/>
      <c r="B20" s="86" t="s">
        <v>24</v>
      </c>
      <c r="C20" s="83" t="s">
        <v>4</v>
      </c>
      <c r="D20" s="33">
        <f>2.03*1.04</f>
        <v>2.1111999999999997</v>
      </c>
      <c r="E20" s="49">
        <f>D20/$D$44</f>
        <v>0.007919325509935992</v>
      </c>
      <c r="F20" s="54"/>
      <c r="G20" s="62"/>
      <c r="H20" s="62"/>
      <c r="I20" s="62"/>
      <c r="J20" s="62"/>
    </row>
    <row r="21" spans="1:10" ht="15.75" hidden="1">
      <c r="A21" s="3"/>
      <c r="B21" s="86" t="s">
        <v>25</v>
      </c>
      <c r="C21" s="83" t="s">
        <v>4</v>
      </c>
      <c r="D21" s="33" t="e">
        <f>#REF!</f>
        <v>#REF!</v>
      </c>
      <c r="E21" s="49" t="e">
        <f>D21/#REF!</f>
        <v>#REF!</v>
      </c>
      <c r="F21" s="54"/>
      <c r="G21" s="62"/>
      <c r="H21" s="62"/>
      <c r="I21" s="62"/>
      <c r="J21" s="62"/>
    </row>
    <row r="22" spans="1:10" ht="15.75" hidden="1">
      <c r="A22" s="3"/>
      <c r="B22" s="86" t="s">
        <v>26</v>
      </c>
      <c r="C22" s="83" t="s">
        <v>4</v>
      </c>
      <c r="D22" s="33"/>
      <c r="E22" s="49">
        <f>D22/$D$44</f>
        <v>0</v>
      </c>
      <c r="F22" s="54"/>
      <c r="G22" s="62"/>
      <c r="H22" s="62"/>
      <c r="I22" s="62"/>
      <c r="J22" s="62"/>
    </row>
    <row r="23" spans="1:10" ht="15.75" hidden="1">
      <c r="A23" s="3"/>
      <c r="B23" s="86" t="s">
        <v>27</v>
      </c>
      <c r="C23" s="83" t="s">
        <v>4</v>
      </c>
      <c r="D23" s="33" t="e">
        <f>#REF!</f>
        <v>#REF!</v>
      </c>
      <c r="E23" s="49" t="e">
        <f>D23/#REF!</f>
        <v>#REF!</v>
      </c>
      <c r="F23" s="54"/>
      <c r="G23" s="62"/>
      <c r="H23" s="62"/>
      <c r="I23" s="62"/>
      <c r="J23" s="62"/>
    </row>
    <row r="24" spans="1:10" ht="15.75" hidden="1">
      <c r="A24" s="3"/>
      <c r="B24" s="86" t="s">
        <v>60</v>
      </c>
      <c r="C24" s="83" t="s">
        <v>4</v>
      </c>
      <c r="D24" s="33" t="e">
        <f>#REF!</f>
        <v>#REF!</v>
      </c>
      <c r="E24" s="49" t="e">
        <f>D24/#REF!</f>
        <v>#REF!</v>
      </c>
      <c r="F24" s="54"/>
      <c r="G24" s="62"/>
      <c r="H24" s="62"/>
      <c r="I24" s="62"/>
      <c r="J24" s="62"/>
    </row>
    <row r="25" spans="1:10" ht="15.75">
      <c r="A25" s="3" t="s">
        <v>12</v>
      </c>
      <c r="B25" s="87" t="s">
        <v>61</v>
      </c>
      <c r="C25" s="83"/>
      <c r="D25" s="33">
        <f>3.36*1.04</f>
        <v>3.4944</v>
      </c>
      <c r="E25" s="49">
        <f>D25/$D$44</f>
        <v>0.01310784911989406</v>
      </c>
      <c r="F25" s="54"/>
      <c r="G25" s="62"/>
      <c r="H25" s="62"/>
      <c r="I25" s="62"/>
      <c r="J25" s="62"/>
    </row>
    <row r="26" spans="1:10" ht="15.75">
      <c r="A26" s="3" t="s">
        <v>14</v>
      </c>
      <c r="B26" s="87" t="s">
        <v>74</v>
      </c>
      <c r="C26" s="83"/>
      <c r="D26" s="33">
        <v>6.27</v>
      </c>
      <c r="E26" s="49">
        <f>D26/$D$44</f>
        <v>0.023519406473711008</v>
      </c>
      <c r="F26" s="54"/>
      <c r="G26" s="62"/>
      <c r="H26" s="62"/>
      <c r="I26" s="62"/>
      <c r="J26" s="62"/>
    </row>
    <row r="27" spans="1:10" ht="15.75">
      <c r="A27" s="19"/>
      <c r="B27" s="88" t="s">
        <v>87</v>
      </c>
      <c r="C27" s="89"/>
      <c r="D27" s="35">
        <f>D28+D29+D30+D31+D35+D41</f>
        <v>53.85836</v>
      </c>
      <c r="E27" s="50">
        <f>D27/D48</f>
        <v>0.20202817557375724</v>
      </c>
      <c r="F27" s="54"/>
      <c r="G27" s="62"/>
      <c r="H27" s="63"/>
      <c r="I27" s="62"/>
      <c r="J27" s="62"/>
    </row>
    <row r="28" spans="1:6" ht="19.5" customHeight="1">
      <c r="A28" s="3" t="s">
        <v>16</v>
      </c>
      <c r="B28" s="80" t="s">
        <v>13</v>
      </c>
      <c r="C28" s="83" t="s">
        <v>4</v>
      </c>
      <c r="D28" s="33">
        <f>D12*0.313</f>
        <v>47.48836</v>
      </c>
      <c r="E28" s="49">
        <f>D28/$D$44</f>
        <v>0.1781336589489504</v>
      </c>
      <c r="F28" s="54"/>
    </row>
    <row r="29" spans="1:6" ht="15" customHeight="1">
      <c r="A29" s="4" t="s">
        <v>28</v>
      </c>
      <c r="B29" s="80" t="s">
        <v>10</v>
      </c>
      <c r="C29" s="83" t="s">
        <v>4</v>
      </c>
      <c r="D29" s="33">
        <v>3.62</v>
      </c>
      <c r="E29" s="49">
        <f>D29/$D$44</f>
        <v>0.013578987469670472</v>
      </c>
      <c r="F29" s="54"/>
    </row>
    <row r="30" spans="1:6" ht="15.75" customHeight="1">
      <c r="A30" s="4" t="s">
        <v>29</v>
      </c>
      <c r="B30" s="87" t="s">
        <v>78</v>
      </c>
      <c r="C30" s="83" t="s">
        <v>4</v>
      </c>
      <c r="D30" s="33"/>
      <c r="E30" s="49">
        <f>D30/$D$44</f>
        <v>0</v>
      </c>
      <c r="F30" s="54"/>
    </row>
    <row r="31" spans="1:6" ht="30" hidden="1">
      <c r="A31" s="4" t="s">
        <v>30</v>
      </c>
      <c r="B31" s="84" t="s">
        <v>88</v>
      </c>
      <c r="C31" s="83" t="s">
        <v>4</v>
      </c>
      <c r="D31" s="57"/>
      <c r="E31" s="48" t="e">
        <f>#REF!/#REF!</f>
        <v>#REF!</v>
      </c>
      <c r="F31" s="54"/>
    </row>
    <row r="32" spans="1:6" ht="15.75" hidden="1">
      <c r="A32" s="4"/>
      <c r="B32" s="90" t="s">
        <v>8</v>
      </c>
      <c r="C32" s="83" t="s">
        <v>4</v>
      </c>
      <c r="D32" s="36"/>
      <c r="E32" s="51"/>
      <c r="F32" s="54"/>
    </row>
    <row r="33" spans="1:6" ht="15.75" hidden="1">
      <c r="A33" s="4"/>
      <c r="B33" s="90" t="s">
        <v>62</v>
      </c>
      <c r="C33" s="83" t="s">
        <v>4</v>
      </c>
      <c r="D33" s="33"/>
      <c r="E33" s="49"/>
      <c r="F33" s="54"/>
    </row>
    <row r="34" spans="1:6" ht="15.75" hidden="1">
      <c r="A34" s="4"/>
      <c r="B34" s="90" t="s">
        <v>63</v>
      </c>
      <c r="C34" s="83" t="s">
        <v>4</v>
      </c>
      <c r="D34" s="33"/>
      <c r="E34" s="49">
        <v>0</v>
      </c>
      <c r="F34" s="54"/>
    </row>
    <row r="35" spans="1:6" ht="15.75">
      <c r="A35" s="4" t="s">
        <v>31</v>
      </c>
      <c r="B35" s="80" t="s">
        <v>64</v>
      </c>
      <c r="C35" s="83" t="s">
        <v>4</v>
      </c>
      <c r="D35" s="32">
        <f>D36</f>
        <v>1.18</v>
      </c>
      <c r="E35" s="48">
        <f>D35/$D$44</f>
        <v>0.004426299782931258</v>
      </c>
      <c r="F35" s="54"/>
    </row>
    <row r="36" spans="1:6" ht="15.75">
      <c r="A36" s="4"/>
      <c r="B36" s="90" t="s">
        <v>18</v>
      </c>
      <c r="C36" s="83" t="s">
        <v>4</v>
      </c>
      <c r="D36" s="33">
        <v>1.18</v>
      </c>
      <c r="E36" s="49">
        <f>D36/$D$44</f>
        <v>0.004426299782931258</v>
      </c>
      <c r="F36" s="54"/>
    </row>
    <row r="37" spans="1:6" ht="15.75" hidden="1" outlineLevel="1">
      <c r="A37" s="4"/>
      <c r="B37" s="90" t="s">
        <v>19</v>
      </c>
      <c r="C37" s="83" t="s">
        <v>4</v>
      </c>
      <c r="D37" s="33"/>
      <c r="E37" s="49"/>
      <c r="F37" s="54"/>
    </row>
    <row r="38" spans="1:6" ht="15.75" hidden="1" outlineLevel="1">
      <c r="A38" s="4"/>
      <c r="B38" s="90" t="s">
        <v>20</v>
      </c>
      <c r="C38" s="83" t="s">
        <v>4</v>
      </c>
      <c r="D38" s="33"/>
      <c r="E38" s="49"/>
      <c r="F38" s="54"/>
    </row>
    <row r="39" spans="1:6" ht="15.75" hidden="1" outlineLevel="1">
      <c r="A39" s="4"/>
      <c r="B39" s="90" t="s">
        <v>65</v>
      </c>
      <c r="C39" s="83" t="s">
        <v>4</v>
      </c>
      <c r="D39" s="33"/>
      <c r="E39" s="49">
        <f>D39/$D$44</f>
        <v>0</v>
      </c>
      <c r="F39" s="54"/>
    </row>
    <row r="40" spans="1:6" ht="15.75" hidden="1" outlineLevel="1">
      <c r="A40" s="4" t="s">
        <v>32</v>
      </c>
      <c r="B40" s="85" t="s">
        <v>66</v>
      </c>
      <c r="C40" s="83" t="s">
        <v>4</v>
      </c>
      <c r="D40" s="33"/>
      <c r="E40" s="49"/>
      <c r="F40" s="54"/>
    </row>
    <row r="41" spans="1:6" ht="16.5" collapsed="1" thickBot="1">
      <c r="A41" s="4" t="s">
        <v>33</v>
      </c>
      <c r="B41" s="80" t="s">
        <v>34</v>
      </c>
      <c r="C41" s="83" t="s">
        <v>4</v>
      </c>
      <c r="D41" s="58">
        <v>1.57</v>
      </c>
      <c r="E41" s="53">
        <f>D41/$D$44</f>
        <v>0.005889229372205149</v>
      </c>
      <c r="F41" s="54"/>
    </row>
    <row r="42" spans="1:6" ht="15.75" hidden="1" outlineLevel="1">
      <c r="A42" s="4" t="s">
        <v>35</v>
      </c>
      <c r="B42" s="80" t="s">
        <v>67</v>
      </c>
      <c r="C42" s="83" t="s">
        <v>4</v>
      </c>
      <c r="D42" s="29"/>
      <c r="E42" s="52">
        <v>0</v>
      </c>
      <c r="F42" s="54"/>
    </row>
    <row r="43" spans="1:5" ht="16.5" hidden="1" outlineLevel="1" thickBot="1">
      <c r="A43" s="28" t="s">
        <v>37</v>
      </c>
      <c r="B43" s="91" t="s">
        <v>36</v>
      </c>
      <c r="C43" s="92" t="s">
        <v>4</v>
      </c>
      <c r="D43" s="37"/>
      <c r="E43" s="37"/>
    </row>
    <row r="44" spans="1:5" ht="24.75" customHeight="1" collapsed="1" thickBot="1">
      <c r="A44" s="5" t="s">
        <v>38</v>
      </c>
      <c r="B44" s="93" t="s">
        <v>39</v>
      </c>
      <c r="C44" s="94" t="s">
        <v>4</v>
      </c>
      <c r="D44" s="38">
        <f>D27+D8</f>
        <v>266.58835999999997</v>
      </c>
      <c r="E44" s="46">
        <v>1</v>
      </c>
    </row>
    <row r="45" spans="1:5" ht="17.25" customHeight="1" thickBot="1">
      <c r="A45" s="20" t="s">
        <v>71</v>
      </c>
      <c r="B45" s="93" t="s">
        <v>68</v>
      </c>
      <c r="C45" s="94" t="s">
        <v>45</v>
      </c>
      <c r="D45" s="38"/>
      <c r="E45" s="38"/>
    </row>
    <row r="46" spans="1:5" ht="15.75" customHeight="1" thickBot="1">
      <c r="A46" s="5"/>
      <c r="B46" s="93" t="s">
        <v>69</v>
      </c>
      <c r="C46" s="94"/>
      <c r="D46" s="30"/>
      <c r="E46" s="30">
        <v>0</v>
      </c>
    </row>
    <row r="47" spans="1:5" ht="15.75" customHeight="1" thickBot="1">
      <c r="A47" s="27"/>
      <c r="B47" s="95" t="s">
        <v>70</v>
      </c>
      <c r="C47" s="96"/>
      <c r="D47" s="55">
        <v>0.8975</v>
      </c>
      <c r="E47" s="30"/>
    </row>
    <row r="48" spans="1:5" ht="27" customHeight="1" thickBot="1">
      <c r="A48" s="5" t="s">
        <v>75</v>
      </c>
      <c r="B48" s="93" t="s">
        <v>72</v>
      </c>
      <c r="C48" s="94"/>
      <c r="D48" s="38">
        <f>D44</f>
        <v>266.58835999999997</v>
      </c>
      <c r="E48" s="46">
        <f>E44</f>
        <v>1</v>
      </c>
    </row>
    <row r="49" spans="1:7" s="7" customFormat="1" ht="17.25" customHeight="1">
      <c r="A49" s="6"/>
      <c r="B49" s="97" t="s">
        <v>40</v>
      </c>
      <c r="C49" s="81" t="s">
        <v>41</v>
      </c>
      <c r="D49" s="39">
        <f>D50</f>
        <v>8.56</v>
      </c>
      <c r="E49" s="39"/>
      <c r="F49" s="56"/>
      <c r="G49" s="56"/>
    </row>
    <row r="50" spans="1:7" s="7" customFormat="1" ht="15.75">
      <c r="A50" s="9"/>
      <c r="B50" s="90" t="s">
        <v>55</v>
      </c>
      <c r="C50" s="83" t="s">
        <v>55</v>
      </c>
      <c r="D50" s="40">
        <v>8.56</v>
      </c>
      <c r="E50" s="41"/>
      <c r="F50" s="56"/>
      <c r="G50" s="56"/>
    </row>
    <row r="51" spans="1:7" s="7" customFormat="1" ht="43.5" customHeight="1">
      <c r="A51" s="100" t="s">
        <v>83</v>
      </c>
      <c r="B51" s="100"/>
      <c r="C51" s="100"/>
      <c r="D51" s="100"/>
      <c r="E51" s="100"/>
      <c r="F51" s="56"/>
      <c r="G51" s="56"/>
    </row>
    <row r="52" spans="1:7" s="7" customFormat="1" ht="32.25" customHeight="1">
      <c r="A52" s="101" t="s">
        <v>84</v>
      </c>
      <c r="B52" s="101"/>
      <c r="C52" s="101"/>
      <c r="D52" s="101"/>
      <c r="E52" s="101"/>
      <c r="F52" s="56"/>
      <c r="G52" s="56"/>
    </row>
    <row r="53" spans="1:7" s="7" customFormat="1" ht="13.5" customHeight="1">
      <c r="A53" s="65"/>
      <c r="B53" s="65"/>
      <c r="C53" s="65"/>
      <c r="D53" s="65"/>
      <c r="E53" s="66"/>
      <c r="F53" s="56"/>
      <c r="G53" s="56"/>
    </row>
    <row r="54" spans="1:7" s="7" customFormat="1" ht="15.75">
      <c r="A54" s="8"/>
      <c r="B54" s="75" t="s">
        <v>43</v>
      </c>
      <c r="C54" s="74" t="s">
        <v>42</v>
      </c>
      <c r="D54" s="60">
        <v>0.14</v>
      </c>
      <c r="E54" s="67"/>
      <c r="F54" s="56"/>
      <c r="G54" s="56"/>
    </row>
    <row r="55" spans="1:7" s="7" customFormat="1" ht="15.75">
      <c r="A55" s="10"/>
      <c r="B55" s="73" t="s">
        <v>46</v>
      </c>
      <c r="C55" s="76" t="s">
        <v>47</v>
      </c>
      <c r="D55" s="42">
        <v>0.4</v>
      </c>
      <c r="E55" s="68"/>
      <c r="F55" s="56"/>
      <c r="G55" s="56"/>
    </row>
    <row r="56" spans="1:7" s="7" customFormat="1" ht="15.75">
      <c r="A56" s="10"/>
      <c r="B56" s="73" t="s">
        <v>48</v>
      </c>
      <c r="C56" s="76" t="s">
        <v>49</v>
      </c>
      <c r="D56" s="43">
        <v>528</v>
      </c>
      <c r="E56" s="69"/>
      <c r="F56" s="56"/>
      <c r="G56" s="56"/>
    </row>
    <row r="57" spans="1:7" s="7" customFormat="1" ht="15.75">
      <c r="A57" s="10"/>
      <c r="B57" s="73" t="s">
        <v>50</v>
      </c>
      <c r="C57" s="76" t="s">
        <v>49</v>
      </c>
      <c r="D57" s="43">
        <v>509.4</v>
      </c>
      <c r="E57" s="69"/>
      <c r="F57" s="56"/>
      <c r="G57" s="56"/>
    </row>
    <row r="58" spans="1:7" s="7" customFormat="1" ht="15.75">
      <c r="A58" s="10"/>
      <c r="B58" s="73" t="s">
        <v>44</v>
      </c>
      <c r="C58" s="76" t="s">
        <v>49</v>
      </c>
      <c r="D58" s="44">
        <f>D56-D57</f>
        <v>18.600000000000023</v>
      </c>
      <c r="E58" s="70"/>
      <c r="F58" s="56"/>
      <c r="G58" s="56"/>
    </row>
    <row r="59" spans="1:7" s="7" customFormat="1" ht="15.75">
      <c r="A59" s="10"/>
      <c r="B59" s="73" t="s">
        <v>44</v>
      </c>
      <c r="C59" s="76" t="s">
        <v>45</v>
      </c>
      <c r="D59" s="61">
        <f>D58/D56</f>
        <v>0.035227272727272774</v>
      </c>
      <c r="E59" s="71"/>
      <c r="F59" s="56"/>
      <c r="G59" s="56"/>
    </row>
    <row r="60" spans="1:7" s="7" customFormat="1" ht="21" customHeight="1">
      <c r="A60" s="10"/>
      <c r="B60" s="75" t="s">
        <v>51</v>
      </c>
      <c r="C60" s="77" t="s">
        <v>4</v>
      </c>
      <c r="D60" s="45">
        <f>D65*D57/1000</f>
        <v>39.239082</v>
      </c>
      <c r="E60" s="72"/>
      <c r="F60" s="56"/>
      <c r="G60" s="56"/>
    </row>
    <row r="61" spans="1:7" s="7" customFormat="1" ht="45.75" customHeight="1">
      <c r="A61" s="100" t="s">
        <v>85</v>
      </c>
      <c r="B61" s="100"/>
      <c r="C61" s="100"/>
      <c r="D61" s="100"/>
      <c r="E61" s="102"/>
      <c r="F61" s="56"/>
      <c r="G61" s="56"/>
    </row>
    <row r="62" spans="1:7" s="7" customFormat="1" ht="33.75" customHeight="1">
      <c r="A62" s="101" t="s">
        <v>84</v>
      </c>
      <c r="B62" s="101"/>
      <c r="C62" s="101"/>
      <c r="D62" s="101"/>
      <c r="E62" s="101"/>
      <c r="F62" s="56"/>
      <c r="G62" s="56"/>
    </row>
    <row r="63" spans="1:7" s="7" customFormat="1" ht="9.75" customHeight="1">
      <c r="A63" s="65"/>
      <c r="B63" s="65"/>
      <c r="C63" s="65"/>
      <c r="D63" s="65"/>
      <c r="E63" s="66"/>
      <c r="F63" s="56"/>
      <c r="G63" s="56"/>
    </row>
    <row r="64" spans="1:10" s="7" customFormat="1" ht="19.5" customHeight="1">
      <c r="A64" s="10"/>
      <c r="B64" s="75" t="s">
        <v>52</v>
      </c>
      <c r="C64" s="78" t="s">
        <v>56</v>
      </c>
      <c r="D64" s="45">
        <v>158684.52</v>
      </c>
      <c r="E64" s="72"/>
      <c r="F64" s="56"/>
      <c r="G64" s="64"/>
      <c r="H64" s="64"/>
      <c r="I64" s="64"/>
      <c r="J64" s="64"/>
    </row>
    <row r="65" spans="1:10" s="7" customFormat="1" ht="19.5" customHeight="1">
      <c r="A65" s="10"/>
      <c r="B65" s="75" t="s">
        <v>53</v>
      </c>
      <c r="C65" s="78" t="s">
        <v>54</v>
      </c>
      <c r="D65" s="45">
        <v>77.03</v>
      </c>
      <c r="E65" s="72"/>
      <c r="F65" s="56"/>
      <c r="G65" s="64"/>
      <c r="H65" s="64">
        <f>E65*E57</f>
        <v>0</v>
      </c>
      <c r="I65" s="64"/>
      <c r="J65" s="64"/>
    </row>
    <row r="66" spans="1:10" s="7" customFormat="1" ht="19.5" customHeight="1">
      <c r="A66" s="17"/>
      <c r="B66" s="79" t="s">
        <v>57</v>
      </c>
      <c r="C66" s="78" t="s">
        <v>54</v>
      </c>
      <c r="D66" s="45">
        <v>600.37</v>
      </c>
      <c r="E66" s="72"/>
      <c r="F66" s="56"/>
      <c r="G66" s="64"/>
      <c r="H66" s="64"/>
      <c r="I66" s="64"/>
      <c r="J66" s="64"/>
    </row>
    <row r="67" spans="1:4" s="7" customFormat="1" ht="12.75">
      <c r="A67" s="11"/>
      <c r="B67" s="12"/>
      <c r="C67" s="22"/>
      <c r="D67" s="11"/>
    </row>
    <row r="68" spans="1:4" s="7" customFormat="1" ht="12.75">
      <c r="A68" s="98" t="s">
        <v>89</v>
      </c>
      <c r="B68" s="12"/>
      <c r="C68" s="22"/>
      <c r="D68" s="11"/>
    </row>
    <row r="69" spans="1:4" s="7" customFormat="1" ht="12.75">
      <c r="A69" s="11"/>
      <c r="B69" s="12"/>
      <c r="C69" s="22"/>
      <c r="D69" s="11"/>
    </row>
    <row r="70" spans="1:4" s="7" customFormat="1" ht="12.75">
      <c r="A70" s="11"/>
      <c r="B70" s="12"/>
      <c r="C70" s="22"/>
      <c r="D70" s="11"/>
    </row>
    <row r="71" spans="1:4" s="7" customFormat="1" ht="12.75">
      <c r="A71" s="11"/>
      <c r="B71" s="12"/>
      <c r="C71" s="22"/>
      <c r="D71" s="11"/>
    </row>
    <row r="72" spans="1:4" s="7" customFormat="1" ht="12.75">
      <c r="A72" s="11"/>
      <c r="B72" s="12"/>
      <c r="C72" s="22"/>
      <c r="D72" s="11"/>
    </row>
    <row r="73" spans="1:4" s="7" customFormat="1" ht="12.75">
      <c r="A73" s="11"/>
      <c r="B73" s="12"/>
      <c r="C73" s="22"/>
      <c r="D73" s="11"/>
    </row>
    <row r="74" spans="1:4" s="7" customFormat="1" ht="12.75">
      <c r="A74" s="11"/>
      <c r="B74" s="12"/>
      <c r="C74" s="22"/>
      <c r="D74" s="11"/>
    </row>
    <row r="75" spans="1:4" s="7" customFormat="1" ht="12.75">
      <c r="A75" s="11"/>
      <c r="B75" s="12"/>
      <c r="C75" s="22"/>
      <c r="D75" s="11"/>
    </row>
    <row r="76" spans="1:4" s="7" customFormat="1" ht="12.75">
      <c r="A76" s="11"/>
      <c r="B76" s="12"/>
      <c r="C76" s="22"/>
      <c r="D76" s="11"/>
    </row>
    <row r="77" spans="1:4" s="7" customFormat="1" ht="12.75">
      <c r="A77" s="11"/>
      <c r="B77" s="12"/>
      <c r="C77" s="22"/>
      <c r="D77" s="11"/>
    </row>
    <row r="78" spans="1:4" s="7" customFormat="1" ht="12.75">
      <c r="A78" s="11"/>
      <c r="B78" s="12"/>
      <c r="C78" s="22"/>
      <c r="D78" s="11"/>
    </row>
    <row r="79" spans="1:4" s="7" customFormat="1" ht="12.75">
      <c r="A79" s="11"/>
      <c r="B79" s="12"/>
      <c r="C79" s="22"/>
      <c r="D79" s="11"/>
    </row>
    <row r="80" spans="1:4" s="7" customFormat="1" ht="12.75">
      <c r="A80" s="11"/>
      <c r="B80" s="12"/>
      <c r="C80" s="22"/>
      <c r="D80" s="11"/>
    </row>
    <row r="81" spans="1:4" s="7" customFormat="1" ht="12.75">
      <c r="A81" s="11"/>
      <c r="B81" s="12"/>
      <c r="C81" s="22"/>
      <c r="D81" s="11"/>
    </row>
    <row r="82" spans="1:4" s="7" customFormat="1" ht="12.75">
      <c r="A82" s="11"/>
      <c r="B82" s="12"/>
      <c r="C82" s="22"/>
      <c r="D82" s="11"/>
    </row>
    <row r="83" spans="1:4" s="7" customFormat="1" ht="12.75">
      <c r="A83" s="11"/>
      <c r="B83" s="12"/>
      <c r="C83" s="22"/>
      <c r="D83" s="11"/>
    </row>
    <row r="84" spans="1:4" s="7" customFormat="1" ht="12.75">
      <c r="A84" s="11"/>
      <c r="B84" s="12"/>
      <c r="C84" s="22"/>
      <c r="D84" s="11"/>
    </row>
    <row r="85" spans="1:4" s="7" customFormat="1" ht="12.75">
      <c r="A85" s="11"/>
      <c r="B85" s="12"/>
      <c r="C85" s="22"/>
      <c r="D85" s="11"/>
    </row>
    <row r="86" spans="1:4" s="7" customFormat="1" ht="12.75">
      <c r="A86" s="11"/>
      <c r="B86" s="12"/>
      <c r="C86" s="22"/>
      <c r="D86" s="11"/>
    </row>
    <row r="87" spans="1:4" s="7" customFormat="1" ht="12.75">
      <c r="A87" s="11"/>
      <c r="B87" s="12"/>
      <c r="C87" s="22"/>
      <c r="D87" s="11"/>
    </row>
    <row r="88" spans="1:4" s="7" customFormat="1" ht="12.75">
      <c r="A88" s="11"/>
      <c r="B88" s="12"/>
      <c r="C88" s="22"/>
      <c r="D88" s="11"/>
    </row>
    <row r="89" spans="1:4" ht="12.75">
      <c r="A89" s="13"/>
      <c r="B89" s="14"/>
      <c r="C89" s="23"/>
      <c r="D89" s="13"/>
    </row>
    <row r="90" spans="1:4" ht="12.75">
      <c r="A90" s="13"/>
      <c r="B90" s="14"/>
      <c r="C90" s="23"/>
      <c r="D90" s="13"/>
    </row>
    <row r="91" spans="1:4" ht="12.75">
      <c r="A91" s="13"/>
      <c r="B91" s="14"/>
      <c r="C91" s="23"/>
      <c r="D91" s="13"/>
    </row>
    <row r="92" spans="1:4" ht="12.75">
      <c r="A92" s="13"/>
      <c r="B92" s="14"/>
      <c r="C92" s="23"/>
      <c r="D92" s="13"/>
    </row>
    <row r="93" spans="1:4" ht="12.75">
      <c r="A93" s="13"/>
      <c r="B93" s="14"/>
      <c r="C93" s="23"/>
      <c r="D93" s="13"/>
    </row>
    <row r="94" spans="1:4" ht="12.75">
      <c r="A94" s="13"/>
      <c r="B94" s="14"/>
      <c r="C94" s="23"/>
      <c r="D94" s="13"/>
    </row>
    <row r="95" spans="1:4" ht="12.75">
      <c r="A95" s="13"/>
      <c r="B95" s="14"/>
      <c r="C95" s="23"/>
      <c r="D95" s="13"/>
    </row>
    <row r="96" spans="1:4" ht="12.75">
      <c r="A96" s="13"/>
      <c r="B96" s="14"/>
      <c r="C96" s="23"/>
      <c r="D96" s="13"/>
    </row>
    <row r="97" spans="1:4" ht="12.75">
      <c r="A97" s="13"/>
      <c r="B97" s="14"/>
      <c r="C97" s="23"/>
      <c r="D97" s="13"/>
    </row>
    <row r="98" spans="1:4" ht="12.75">
      <c r="A98" s="13"/>
      <c r="B98" s="14"/>
      <c r="C98" s="23"/>
      <c r="D98" s="13"/>
    </row>
    <row r="99" spans="1:4" ht="12.75">
      <c r="A99" s="13"/>
      <c r="B99" s="14"/>
      <c r="C99" s="23"/>
      <c r="D99" s="13"/>
    </row>
    <row r="100" spans="1:4" ht="12.75">
      <c r="A100" s="13"/>
      <c r="B100" s="14"/>
      <c r="C100" s="23"/>
      <c r="D100" s="13"/>
    </row>
    <row r="101" spans="1:4" ht="12.75">
      <c r="A101" s="13"/>
      <c r="B101" s="14"/>
      <c r="C101" s="23"/>
      <c r="D101" s="13"/>
    </row>
    <row r="102" spans="1:4" ht="12.75">
      <c r="A102" s="13"/>
      <c r="B102" s="14"/>
      <c r="C102" s="23"/>
      <c r="D102" s="13"/>
    </row>
    <row r="103" spans="1:4" ht="12.75">
      <c r="A103" s="13"/>
      <c r="B103" s="14"/>
      <c r="C103" s="23"/>
      <c r="D103" s="13"/>
    </row>
    <row r="104" spans="1:4" ht="12.75">
      <c r="A104" s="13"/>
      <c r="B104" s="14"/>
      <c r="C104" s="23"/>
      <c r="D104" s="13"/>
    </row>
    <row r="105" spans="1:4" ht="12.75">
      <c r="A105" s="13"/>
      <c r="B105" s="14"/>
      <c r="C105" s="23"/>
      <c r="D105" s="13"/>
    </row>
    <row r="106" spans="1:4" ht="12.75">
      <c r="A106" s="13"/>
      <c r="B106" s="14"/>
      <c r="C106" s="23"/>
      <c r="D106" s="13"/>
    </row>
    <row r="107" spans="1:4" ht="12.75">
      <c r="A107" s="13"/>
      <c r="B107" s="14"/>
      <c r="C107" s="23"/>
      <c r="D107" s="13"/>
    </row>
    <row r="108" spans="1:4" ht="12.75">
      <c r="A108" s="13"/>
      <c r="B108" s="14"/>
      <c r="C108" s="23"/>
      <c r="D108" s="13"/>
    </row>
    <row r="109" spans="1:4" ht="12.75">
      <c r="A109" s="13"/>
      <c r="B109" s="14"/>
      <c r="C109" s="23"/>
      <c r="D109" s="13"/>
    </row>
    <row r="110" spans="1:4" ht="12.75">
      <c r="A110" s="13"/>
      <c r="B110" s="14"/>
      <c r="C110" s="23"/>
      <c r="D110" s="13"/>
    </row>
    <row r="111" spans="1:4" ht="12.75">
      <c r="A111" s="13"/>
      <c r="B111" s="14"/>
      <c r="C111" s="23"/>
      <c r="D111" s="13"/>
    </row>
    <row r="112" spans="1:4" ht="12.75">
      <c r="A112" s="13"/>
      <c r="B112" s="14"/>
      <c r="C112" s="23"/>
      <c r="D112" s="13"/>
    </row>
    <row r="113" spans="1:4" ht="12.75">
      <c r="A113" s="13"/>
      <c r="B113" s="14"/>
      <c r="C113" s="23"/>
      <c r="D113" s="13"/>
    </row>
    <row r="114" spans="1:4" ht="12.75">
      <c r="A114" s="13"/>
      <c r="B114" s="14"/>
      <c r="C114" s="23"/>
      <c r="D114" s="13"/>
    </row>
    <row r="115" spans="1:4" ht="12.75">
      <c r="A115" s="13"/>
      <c r="B115" s="14"/>
      <c r="C115" s="23"/>
      <c r="D115" s="13"/>
    </row>
    <row r="116" spans="1:4" ht="12.75">
      <c r="A116" s="13"/>
      <c r="B116" s="14"/>
      <c r="C116" s="23"/>
      <c r="D116" s="13"/>
    </row>
    <row r="117" spans="1:4" ht="12.75">
      <c r="A117" s="13"/>
      <c r="B117" s="14"/>
      <c r="C117" s="23"/>
      <c r="D117" s="13"/>
    </row>
    <row r="118" spans="1:4" ht="12.75">
      <c r="A118" s="13"/>
      <c r="B118" s="14"/>
      <c r="C118" s="23"/>
      <c r="D118" s="13"/>
    </row>
    <row r="119" spans="1:4" ht="12.75">
      <c r="A119" s="13"/>
      <c r="B119" s="14"/>
      <c r="C119" s="23"/>
      <c r="D119" s="13"/>
    </row>
    <row r="120" spans="1:4" ht="12.75">
      <c r="A120" s="13"/>
      <c r="B120" s="14"/>
      <c r="C120" s="23"/>
      <c r="D120" s="13"/>
    </row>
    <row r="121" spans="1:4" ht="12.75">
      <c r="A121" s="13"/>
      <c r="B121" s="14"/>
      <c r="C121" s="23"/>
      <c r="D121" s="13"/>
    </row>
    <row r="122" spans="1:4" ht="12.75">
      <c r="A122" s="13"/>
      <c r="B122" s="14"/>
      <c r="C122" s="23"/>
      <c r="D122" s="13"/>
    </row>
    <row r="123" spans="1:4" ht="12.75">
      <c r="A123" s="13"/>
      <c r="B123" s="14"/>
      <c r="C123" s="23"/>
      <c r="D123" s="13"/>
    </row>
    <row r="124" spans="1:4" ht="12.75">
      <c r="A124" s="13"/>
      <c r="B124" s="14"/>
      <c r="C124" s="23"/>
      <c r="D124" s="13"/>
    </row>
    <row r="125" spans="1:4" ht="12.75">
      <c r="A125" s="13"/>
      <c r="B125" s="14"/>
      <c r="C125" s="23"/>
      <c r="D125" s="13"/>
    </row>
    <row r="126" spans="1:4" ht="12.75">
      <c r="A126" s="13"/>
      <c r="B126" s="14"/>
      <c r="C126" s="23"/>
      <c r="D126" s="13"/>
    </row>
    <row r="127" spans="1:4" ht="12.75">
      <c r="A127" s="13"/>
      <c r="B127" s="14"/>
      <c r="C127" s="23"/>
      <c r="D127" s="13"/>
    </row>
    <row r="128" spans="1:4" ht="12.75">
      <c r="A128" s="13"/>
      <c r="B128" s="14"/>
      <c r="C128" s="23"/>
      <c r="D128" s="13"/>
    </row>
    <row r="129" spans="1:4" ht="12.75">
      <c r="A129" s="13"/>
      <c r="B129" s="14"/>
      <c r="C129" s="23"/>
      <c r="D129" s="13"/>
    </row>
    <row r="130" spans="1:4" ht="12.75">
      <c r="A130" s="13"/>
      <c r="B130" s="14"/>
      <c r="C130" s="23"/>
      <c r="D130" s="13"/>
    </row>
    <row r="131" spans="1:4" ht="12.75">
      <c r="A131" s="13"/>
      <c r="B131" s="14"/>
      <c r="C131" s="23"/>
      <c r="D131" s="13"/>
    </row>
    <row r="132" spans="1:4" ht="12.75">
      <c r="A132" s="13"/>
      <c r="B132" s="14"/>
      <c r="C132" s="23"/>
      <c r="D132" s="13"/>
    </row>
    <row r="133" spans="1:4" ht="12.75">
      <c r="A133" s="13"/>
      <c r="B133" s="14"/>
      <c r="C133" s="23"/>
      <c r="D133" s="13"/>
    </row>
    <row r="134" spans="1:4" ht="12.75">
      <c r="A134" s="13"/>
      <c r="B134" s="14"/>
      <c r="C134" s="23"/>
      <c r="D134" s="13"/>
    </row>
    <row r="135" spans="1:4" ht="12.75">
      <c r="A135" s="13"/>
      <c r="B135" s="14"/>
      <c r="C135" s="23"/>
      <c r="D135" s="13"/>
    </row>
    <row r="136" spans="1:4" ht="12.75">
      <c r="A136" s="13"/>
      <c r="B136" s="14"/>
      <c r="C136" s="23"/>
      <c r="D136" s="13"/>
    </row>
    <row r="137" spans="1:4" ht="12.75">
      <c r="A137" s="13"/>
      <c r="B137" s="14"/>
      <c r="C137" s="23"/>
      <c r="D137" s="13"/>
    </row>
    <row r="138" spans="1:4" ht="12.75">
      <c r="A138" s="13"/>
      <c r="B138" s="14"/>
      <c r="C138" s="23"/>
      <c r="D138" s="13"/>
    </row>
    <row r="139" spans="1:4" ht="12.75">
      <c r="A139" s="13"/>
      <c r="B139" s="14"/>
      <c r="C139" s="23"/>
      <c r="D139" s="13"/>
    </row>
    <row r="140" spans="1:4" ht="12.75">
      <c r="A140" s="13"/>
      <c r="B140" s="14"/>
      <c r="C140" s="23"/>
      <c r="D140" s="13"/>
    </row>
    <row r="141" spans="1:4" ht="12.75">
      <c r="A141" s="13"/>
      <c r="B141" s="14"/>
      <c r="C141" s="23"/>
      <c r="D141" s="13"/>
    </row>
    <row r="142" spans="1:4" ht="12.75">
      <c r="A142" s="13"/>
      <c r="B142" s="14"/>
      <c r="C142" s="23"/>
      <c r="D142" s="13"/>
    </row>
    <row r="143" spans="1:4" ht="12.75">
      <c r="A143" s="13"/>
      <c r="B143" s="14"/>
      <c r="C143" s="23"/>
      <c r="D143" s="13"/>
    </row>
    <row r="144" spans="1:4" ht="12.75">
      <c r="A144" s="13"/>
      <c r="B144" s="14"/>
      <c r="C144" s="23"/>
      <c r="D144" s="13"/>
    </row>
    <row r="145" spans="1:4" ht="12.75">
      <c r="A145" s="13"/>
      <c r="B145" s="14"/>
      <c r="C145" s="23"/>
      <c r="D145" s="13"/>
    </row>
    <row r="146" spans="1:4" ht="12.75">
      <c r="A146" s="13"/>
      <c r="B146" s="14"/>
      <c r="C146" s="23"/>
      <c r="D146" s="13"/>
    </row>
    <row r="147" spans="1:4" ht="12.75">
      <c r="A147" s="13"/>
      <c r="B147" s="14"/>
      <c r="C147" s="23"/>
      <c r="D147" s="13"/>
    </row>
    <row r="148" spans="1:4" ht="12.75">
      <c r="A148" s="13"/>
      <c r="B148" s="14"/>
      <c r="C148" s="23"/>
      <c r="D148" s="13"/>
    </row>
    <row r="149" spans="1:4" ht="12.75">
      <c r="A149" s="13"/>
      <c r="B149" s="14"/>
      <c r="C149" s="23"/>
      <c r="D149" s="13"/>
    </row>
    <row r="150" spans="1:4" ht="12.75">
      <c r="A150" s="13"/>
      <c r="B150" s="14"/>
      <c r="C150" s="23"/>
      <c r="D150" s="13"/>
    </row>
    <row r="151" spans="1:4" ht="12.75">
      <c r="A151" s="13"/>
      <c r="B151" s="14"/>
      <c r="C151" s="23"/>
      <c r="D151" s="13"/>
    </row>
    <row r="152" spans="1:4" ht="12.75">
      <c r="A152" s="13"/>
      <c r="B152" s="14"/>
      <c r="C152" s="23"/>
      <c r="D152" s="13"/>
    </row>
    <row r="153" spans="1:4" ht="12.75">
      <c r="A153" s="13"/>
      <c r="B153" s="14"/>
      <c r="C153" s="23"/>
      <c r="D153" s="13"/>
    </row>
    <row r="154" spans="1:4" ht="12.75">
      <c r="A154" s="13"/>
      <c r="B154" s="14"/>
      <c r="C154" s="23"/>
      <c r="D154" s="13"/>
    </row>
    <row r="155" spans="1:4" ht="12.75">
      <c r="A155" s="13"/>
      <c r="B155" s="14"/>
      <c r="C155" s="23"/>
      <c r="D155" s="13"/>
    </row>
    <row r="156" spans="1:4" ht="12.75">
      <c r="A156" s="13"/>
      <c r="B156" s="14"/>
      <c r="C156" s="23"/>
      <c r="D156" s="13"/>
    </row>
    <row r="157" spans="1:4" ht="12.75">
      <c r="A157" s="13"/>
      <c r="B157" s="14"/>
      <c r="C157" s="23"/>
      <c r="D157" s="13"/>
    </row>
    <row r="158" spans="1:4" ht="12.75">
      <c r="A158" s="13"/>
      <c r="B158" s="14"/>
      <c r="C158" s="23"/>
      <c r="D158" s="13"/>
    </row>
    <row r="159" spans="1:4" ht="12.75">
      <c r="A159" s="13"/>
      <c r="B159" s="14"/>
      <c r="C159" s="23"/>
      <c r="D159" s="13"/>
    </row>
    <row r="160" spans="1:4" ht="12.75">
      <c r="A160" s="13"/>
      <c r="B160" s="14"/>
      <c r="C160" s="23"/>
      <c r="D160" s="13"/>
    </row>
    <row r="161" spans="1:4" ht="12.75">
      <c r="A161" s="13"/>
      <c r="B161" s="14"/>
      <c r="C161" s="23"/>
      <c r="D161" s="13"/>
    </row>
    <row r="162" spans="1:4" ht="12.75">
      <c r="A162" s="13"/>
      <c r="B162" s="14"/>
      <c r="C162" s="23"/>
      <c r="D162" s="13"/>
    </row>
    <row r="163" spans="1:4" ht="12.75">
      <c r="A163" s="13"/>
      <c r="B163" s="14"/>
      <c r="C163" s="23"/>
      <c r="D163" s="13"/>
    </row>
    <row r="164" spans="1:4" ht="12.75">
      <c r="A164" s="13"/>
      <c r="B164" s="14"/>
      <c r="C164" s="23"/>
      <c r="D164" s="13"/>
    </row>
    <row r="165" spans="1:4" ht="12.75">
      <c r="A165" s="13"/>
      <c r="B165" s="14"/>
      <c r="C165" s="23"/>
      <c r="D165" s="13"/>
    </row>
    <row r="166" spans="1:4" ht="12.75">
      <c r="A166" s="13"/>
      <c r="B166" s="14"/>
      <c r="C166" s="23"/>
      <c r="D166" s="13"/>
    </row>
    <row r="167" spans="1:4" ht="12.75">
      <c r="A167" s="13"/>
      <c r="B167" s="14"/>
      <c r="C167" s="23"/>
      <c r="D167" s="13"/>
    </row>
    <row r="168" spans="1:4" ht="12.75">
      <c r="A168" s="13"/>
      <c r="B168" s="14"/>
      <c r="C168" s="23"/>
      <c r="D168" s="13"/>
    </row>
    <row r="169" spans="1:4" ht="12.75">
      <c r="A169" s="13"/>
      <c r="B169" s="14"/>
      <c r="C169" s="23"/>
      <c r="D169" s="13"/>
    </row>
    <row r="170" spans="1:4" ht="12.75">
      <c r="A170" s="13"/>
      <c r="B170" s="14"/>
      <c r="C170" s="23"/>
      <c r="D170" s="13"/>
    </row>
    <row r="171" spans="1:4" ht="12.75">
      <c r="A171" s="13"/>
      <c r="B171" s="14"/>
      <c r="C171" s="23"/>
      <c r="D171" s="13"/>
    </row>
    <row r="172" spans="1:4" ht="12.75">
      <c r="A172" s="13"/>
      <c r="B172" s="14"/>
      <c r="C172" s="23"/>
      <c r="D172" s="13"/>
    </row>
    <row r="173" spans="1:4" ht="12.75">
      <c r="A173" s="13"/>
      <c r="B173" s="14"/>
      <c r="C173" s="23"/>
      <c r="D173" s="13"/>
    </row>
    <row r="174" spans="1:4" ht="12.75">
      <c r="A174" s="13"/>
      <c r="B174" s="14"/>
      <c r="C174" s="23"/>
      <c r="D174" s="13"/>
    </row>
    <row r="175" spans="1:4" ht="12.75">
      <c r="A175" s="13"/>
      <c r="B175" s="14"/>
      <c r="C175" s="23"/>
      <c r="D175" s="13"/>
    </row>
    <row r="176" spans="1:4" ht="12.75">
      <c r="A176" s="13"/>
      <c r="B176" s="14"/>
      <c r="C176" s="23"/>
      <c r="D176" s="13"/>
    </row>
    <row r="177" spans="1:4" ht="12.75">
      <c r="A177" s="13"/>
      <c r="B177" s="14"/>
      <c r="C177" s="23"/>
      <c r="D177" s="13"/>
    </row>
    <row r="178" spans="1:4" ht="12.75">
      <c r="A178" s="13"/>
      <c r="B178" s="14"/>
      <c r="C178" s="23"/>
      <c r="D178" s="13"/>
    </row>
    <row r="179" spans="1:4" ht="12.75">
      <c r="A179" s="13"/>
      <c r="B179" s="14"/>
      <c r="C179" s="23"/>
      <c r="D179" s="13"/>
    </row>
    <row r="180" spans="1:4" ht="12.75">
      <c r="A180" s="13"/>
      <c r="B180" s="14"/>
      <c r="C180" s="23"/>
      <c r="D180" s="13"/>
    </row>
    <row r="181" spans="1:4" ht="12.75">
      <c r="A181" s="13"/>
      <c r="B181" s="14"/>
      <c r="C181" s="23"/>
      <c r="D181" s="13"/>
    </row>
    <row r="182" spans="1:4" ht="12.75">
      <c r="A182" s="13"/>
      <c r="B182" s="14"/>
      <c r="C182" s="23"/>
      <c r="D182" s="13"/>
    </row>
    <row r="183" spans="1:4" ht="12.75">
      <c r="A183" s="13"/>
      <c r="B183" s="14"/>
      <c r="C183" s="23"/>
      <c r="D183" s="13"/>
    </row>
    <row r="184" spans="1:4" ht="12.75">
      <c r="A184" s="13"/>
      <c r="B184" s="14"/>
      <c r="C184" s="23"/>
      <c r="D184" s="13"/>
    </row>
    <row r="185" spans="1:4" ht="12.75">
      <c r="A185" s="13"/>
      <c r="B185" s="14"/>
      <c r="C185" s="23"/>
      <c r="D185" s="13"/>
    </row>
    <row r="186" spans="1:4" ht="12.75">
      <c r="A186" s="13"/>
      <c r="B186" s="14"/>
      <c r="C186" s="23"/>
      <c r="D186" s="13"/>
    </row>
    <row r="187" spans="1:4" ht="12.75">
      <c r="A187" s="13"/>
      <c r="B187" s="14"/>
      <c r="C187" s="23"/>
      <c r="D187" s="13"/>
    </row>
    <row r="188" spans="1:4" ht="12.75">
      <c r="A188" s="13"/>
      <c r="B188" s="14"/>
      <c r="C188" s="23"/>
      <c r="D188" s="13"/>
    </row>
    <row r="189" spans="1:4" ht="12.75">
      <c r="A189" s="13"/>
      <c r="B189" s="14"/>
      <c r="C189" s="23"/>
      <c r="D189" s="13"/>
    </row>
    <row r="190" spans="1:4" ht="12.75">
      <c r="A190" s="13"/>
      <c r="B190" s="14"/>
      <c r="C190" s="23"/>
      <c r="D190" s="13"/>
    </row>
    <row r="191" spans="1:4" ht="12.75">
      <c r="A191" s="13"/>
      <c r="B191" s="14"/>
      <c r="C191" s="23"/>
      <c r="D191" s="13"/>
    </row>
    <row r="192" spans="1:4" ht="12.75">
      <c r="A192" s="13"/>
      <c r="B192" s="14"/>
      <c r="C192" s="23"/>
      <c r="D192" s="13"/>
    </row>
    <row r="193" spans="1:4" ht="12.75">
      <c r="A193" s="13"/>
      <c r="B193" s="14"/>
      <c r="C193" s="23"/>
      <c r="D193" s="13"/>
    </row>
    <row r="194" spans="1:4" ht="12.75">
      <c r="A194" s="13"/>
      <c r="B194" s="14"/>
      <c r="C194" s="23"/>
      <c r="D194" s="13"/>
    </row>
    <row r="195" spans="1:4" ht="12.75">
      <c r="A195" s="13"/>
      <c r="B195" s="14"/>
      <c r="C195" s="23"/>
      <c r="D195" s="13"/>
    </row>
    <row r="196" spans="1:4" ht="12.75">
      <c r="A196" s="13"/>
      <c r="B196" s="14"/>
      <c r="C196" s="23"/>
      <c r="D196" s="13"/>
    </row>
    <row r="197" spans="1:4" ht="12.75">
      <c r="A197" s="13"/>
      <c r="B197" s="14"/>
      <c r="C197" s="23"/>
      <c r="D197" s="13"/>
    </row>
    <row r="198" spans="1:4" ht="12.75">
      <c r="A198" s="13"/>
      <c r="B198" s="14"/>
      <c r="C198" s="23"/>
      <c r="D198" s="13"/>
    </row>
    <row r="199" spans="1:4" ht="12.75">
      <c r="A199" s="13"/>
      <c r="B199" s="14"/>
      <c r="C199" s="23"/>
      <c r="D199" s="13"/>
    </row>
    <row r="200" spans="1:4" ht="12.75">
      <c r="A200" s="13"/>
      <c r="B200" s="14"/>
      <c r="C200" s="23"/>
      <c r="D200" s="13"/>
    </row>
    <row r="201" spans="1:4" ht="12.75">
      <c r="A201" s="13"/>
      <c r="B201" s="14"/>
      <c r="C201" s="23"/>
      <c r="D201" s="13"/>
    </row>
    <row r="202" spans="1:4" ht="12.75">
      <c r="A202" s="13"/>
      <c r="B202" s="14"/>
      <c r="C202" s="23"/>
      <c r="D202" s="13"/>
    </row>
    <row r="203" spans="1:4" ht="12.75">
      <c r="A203" s="13"/>
      <c r="B203" s="14"/>
      <c r="C203" s="23"/>
      <c r="D203" s="13"/>
    </row>
    <row r="204" spans="1:4" ht="12.75">
      <c r="A204" s="13"/>
      <c r="B204" s="14"/>
      <c r="C204" s="23"/>
      <c r="D204" s="13"/>
    </row>
    <row r="205" spans="1:4" ht="12.75">
      <c r="A205" s="13"/>
      <c r="B205" s="14"/>
      <c r="C205" s="23"/>
      <c r="D205" s="13"/>
    </row>
    <row r="206" spans="1:4" ht="12.75">
      <c r="A206" s="13"/>
      <c r="B206" s="14"/>
      <c r="C206" s="23"/>
      <c r="D206" s="13"/>
    </row>
    <row r="207" spans="1:4" ht="12.75">
      <c r="A207" s="13"/>
      <c r="B207" s="14"/>
      <c r="C207" s="23"/>
      <c r="D207" s="13"/>
    </row>
    <row r="208" spans="1:4" ht="12.75">
      <c r="A208" s="13"/>
      <c r="B208" s="14"/>
      <c r="C208" s="23"/>
      <c r="D208" s="13"/>
    </row>
    <row r="209" spans="1:4" ht="12.75">
      <c r="A209" s="13"/>
      <c r="B209" s="14"/>
      <c r="C209" s="23"/>
      <c r="D209" s="13"/>
    </row>
    <row r="210" spans="1:4" ht="12.75">
      <c r="A210" s="13"/>
      <c r="B210" s="14"/>
      <c r="C210" s="23"/>
      <c r="D210" s="13"/>
    </row>
    <row r="211" spans="1:4" ht="12.75">
      <c r="A211" s="13"/>
      <c r="B211" s="14"/>
      <c r="C211" s="23"/>
      <c r="D211" s="13"/>
    </row>
    <row r="212" spans="1:4" ht="12.75">
      <c r="A212" s="13"/>
      <c r="B212" s="14"/>
      <c r="C212" s="23"/>
      <c r="D212" s="13"/>
    </row>
    <row r="213" spans="1:4" ht="12.75">
      <c r="A213" s="13"/>
      <c r="B213" s="14"/>
      <c r="C213" s="23"/>
      <c r="D213" s="13"/>
    </row>
    <row r="214" spans="1:4" ht="12.75">
      <c r="A214" s="13"/>
      <c r="B214" s="14"/>
      <c r="C214" s="23"/>
      <c r="D214" s="13"/>
    </row>
    <row r="215" spans="1:4" ht="12.75">
      <c r="A215" s="13"/>
      <c r="B215" s="14"/>
      <c r="C215" s="23"/>
      <c r="D215" s="13"/>
    </row>
    <row r="216" spans="1:4" ht="12.75">
      <c r="A216" s="13"/>
      <c r="B216" s="14"/>
      <c r="C216" s="23"/>
      <c r="D216" s="13"/>
    </row>
    <row r="217" spans="1:4" ht="12.75">
      <c r="A217" s="13"/>
      <c r="B217" s="14"/>
      <c r="C217" s="23"/>
      <c r="D217" s="13"/>
    </row>
    <row r="218" spans="1:4" ht="12.75">
      <c r="A218" s="13"/>
      <c r="B218" s="14"/>
      <c r="C218" s="23"/>
      <c r="D218" s="13"/>
    </row>
    <row r="219" spans="1:4" ht="12.75">
      <c r="A219" s="13"/>
      <c r="B219" s="14"/>
      <c r="C219" s="23"/>
      <c r="D219" s="13"/>
    </row>
    <row r="220" spans="1:4" ht="12.75">
      <c r="A220" s="13"/>
      <c r="B220" s="14"/>
      <c r="C220" s="23"/>
      <c r="D220" s="13"/>
    </row>
    <row r="221" spans="1:4" ht="12.75">
      <c r="A221" s="13"/>
      <c r="B221" s="14"/>
      <c r="C221" s="23"/>
      <c r="D221" s="13"/>
    </row>
    <row r="222" spans="1:4" ht="12.75">
      <c r="A222" s="13"/>
      <c r="B222" s="14"/>
      <c r="C222" s="23"/>
      <c r="D222" s="13"/>
    </row>
    <row r="223" spans="1:4" ht="12.75">
      <c r="A223" s="13"/>
      <c r="B223" s="14"/>
      <c r="C223" s="23"/>
      <c r="D223" s="13"/>
    </row>
    <row r="224" spans="1:4" ht="12.75">
      <c r="A224" s="13"/>
      <c r="B224" s="14"/>
      <c r="C224" s="23"/>
      <c r="D224" s="13"/>
    </row>
    <row r="225" spans="1:4" ht="12.75">
      <c r="A225" s="13"/>
      <c r="B225" s="14"/>
      <c r="C225" s="23"/>
      <c r="D225" s="13"/>
    </row>
    <row r="226" spans="1:4" ht="12.75">
      <c r="A226" s="13"/>
      <c r="B226" s="14"/>
      <c r="C226" s="23"/>
      <c r="D226" s="13"/>
    </row>
    <row r="227" spans="1:4" ht="12.75">
      <c r="A227" s="13"/>
      <c r="B227" s="14"/>
      <c r="C227" s="23"/>
      <c r="D227" s="13"/>
    </row>
    <row r="228" spans="1:4" ht="12.75">
      <c r="A228" s="13"/>
      <c r="B228" s="14"/>
      <c r="C228" s="23"/>
      <c r="D228" s="13"/>
    </row>
    <row r="229" spans="1:4" ht="12.75">
      <c r="A229" s="13"/>
      <c r="B229" s="14"/>
      <c r="C229" s="23"/>
      <c r="D229" s="13"/>
    </row>
    <row r="230" spans="1:4" ht="12.75">
      <c r="A230" s="13"/>
      <c r="B230" s="14"/>
      <c r="C230" s="23"/>
      <c r="D230" s="13"/>
    </row>
    <row r="231" spans="1:4" ht="12.75">
      <c r="A231" s="13"/>
      <c r="B231" s="14"/>
      <c r="C231" s="23"/>
      <c r="D231" s="13"/>
    </row>
    <row r="232" spans="1:4" ht="12.75">
      <c r="A232" s="13"/>
      <c r="B232" s="14"/>
      <c r="C232" s="23"/>
      <c r="D232" s="13"/>
    </row>
    <row r="233" spans="1:4" ht="12.75">
      <c r="A233" s="13"/>
      <c r="B233" s="14"/>
      <c r="C233" s="23"/>
      <c r="D233" s="13"/>
    </row>
    <row r="234" spans="1:4" ht="12.75">
      <c r="A234" s="13"/>
      <c r="B234" s="14"/>
      <c r="C234" s="23"/>
      <c r="D234" s="13"/>
    </row>
    <row r="235" spans="1:4" ht="12.75">
      <c r="A235" s="13"/>
      <c r="B235" s="14"/>
      <c r="C235" s="23"/>
      <c r="D235" s="13"/>
    </row>
    <row r="236" spans="1:4" ht="12.75">
      <c r="A236" s="13"/>
      <c r="B236" s="14"/>
      <c r="C236" s="23"/>
      <c r="D236" s="13"/>
    </row>
    <row r="237" spans="1:4" ht="12.75">
      <c r="A237" s="13"/>
      <c r="B237" s="14"/>
      <c r="C237" s="23"/>
      <c r="D237" s="13"/>
    </row>
    <row r="238" spans="1:4" ht="12.75">
      <c r="A238" s="13"/>
      <c r="B238" s="14"/>
      <c r="C238" s="23"/>
      <c r="D238" s="13"/>
    </row>
    <row r="239" spans="1:4" ht="12.75">
      <c r="A239" s="13"/>
      <c r="B239" s="14"/>
      <c r="C239" s="23"/>
      <c r="D239" s="13"/>
    </row>
    <row r="240" spans="1:4" ht="12.75">
      <c r="A240" s="13"/>
      <c r="B240" s="14"/>
      <c r="C240" s="23"/>
      <c r="D240" s="13"/>
    </row>
    <row r="241" spans="1:4" ht="12.75">
      <c r="A241" s="13"/>
      <c r="B241" s="14"/>
      <c r="C241" s="23"/>
      <c r="D241" s="13"/>
    </row>
    <row r="242" spans="1:4" ht="12.75">
      <c r="A242" s="13"/>
      <c r="B242" s="14"/>
      <c r="C242" s="23"/>
      <c r="D242" s="13"/>
    </row>
    <row r="243" spans="1:4" ht="12.75">
      <c r="A243" s="13"/>
      <c r="B243" s="14"/>
      <c r="C243" s="23"/>
      <c r="D243" s="13"/>
    </row>
    <row r="244" spans="1:4" ht="12.75">
      <c r="A244" s="13"/>
      <c r="B244" s="14"/>
      <c r="C244" s="23"/>
      <c r="D244" s="13"/>
    </row>
    <row r="245" spans="1:4" ht="12.75">
      <c r="A245" s="13"/>
      <c r="B245" s="14"/>
      <c r="C245" s="23"/>
      <c r="D245" s="13"/>
    </row>
    <row r="246" spans="1:4" ht="12.75">
      <c r="A246" s="13"/>
      <c r="B246" s="14"/>
      <c r="C246" s="23"/>
      <c r="D246" s="13"/>
    </row>
    <row r="247" spans="1:4" ht="12.75">
      <c r="A247" s="13"/>
      <c r="B247" s="14"/>
      <c r="C247" s="23"/>
      <c r="D247" s="13"/>
    </row>
    <row r="248" spans="1:4" ht="12.75">
      <c r="A248" s="13"/>
      <c r="B248" s="14"/>
      <c r="C248" s="23"/>
      <c r="D248" s="13"/>
    </row>
    <row r="249" spans="1:4" ht="12.75">
      <c r="A249" s="13"/>
      <c r="B249" s="14"/>
      <c r="C249" s="23"/>
      <c r="D249" s="13"/>
    </row>
    <row r="250" spans="1:4" ht="12.75">
      <c r="A250" s="13"/>
      <c r="B250" s="14"/>
      <c r="C250" s="23"/>
      <c r="D250" s="13"/>
    </row>
    <row r="251" spans="1:4" ht="12.75">
      <c r="A251" s="13"/>
      <c r="B251" s="14"/>
      <c r="C251" s="23"/>
      <c r="D251" s="13"/>
    </row>
    <row r="252" spans="1:4" ht="12.75">
      <c r="A252" s="13"/>
      <c r="B252" s="14"/>
      <c r="C252" s="23"/>
      <c r="D252" s="13"/>
    </row>
  </sheetData>
  <sheetProtection formatColumns="0" formatRows="0"/>
  <mergeCells count="12">
    <mergeCell ref="D5:D6"/>
    <mergeCell ref="A3:E3"/>
    <mergeCell ref="A51:E51"/>
    <mergeCell ref="A52:E52"/>
    <mergeCell ref="A61:E61"/>
    <mergeCell ref="A62:E62"/>
    <mergeCell ref="A1:E1"/>
    <mergeCell ref="A2:E2"/>
    <mergeCell ref="E5:E7"/>
    <mergeCell ref="B5:B7"/>
    <mergeCell ref="A5:A7"/>
    <mergeCell ref="C5:C7"/>
  </mergeCells>
  <dataValidations count="2">
    <dataValidation type="decimal" allowBlank="1" showInputMessage="1" showErrorMessage="1" sqref="D55 D50:E50 D54:E54">
      <formula1>-9999999999</formula1>
      <formula2>9999999999</formula2>
    </dataValidation>
    <dataValidation type="decimal" allowBlank="1" showInputMessage="1" showErrorMessage="1" error="Ввведеное значение неверно" sqref="E32:E34 D10:D34 E42:E43 E15:E30 E10:E13 D45:E49 D36:D43 E36:E40">
      <formula1>-1000000000000000</formula1>
      <formula2>1000000000000000</formula2>
    </dataValidation>
  </dataValidations>
  <printOptions/>
  <pageMargins left="0.5118110236220472" right="0.5905511811023623" top="0.5905511811023623" bottom="0.3937007874015748" header="0.5118110236220472" footer="0.35433070866141736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Denisova</dc:creator>
  <cp:keywords/>
  <dc:description/>
  <cp:lastModifiedBy>1</cp:lastModifiedBy>
  <cp:lastPrinted>2015-03-09T09:31:50Z</cp:lastPrinted>
  <dcterms:created xsi:type="dcterms:W3CDTF">2009-06-04T08:09:52Z</dcterms:created>
  <dcterms:modified xsi:type="dcterms:W3CDTF">2015-03-25T14:12:59Z</dcterms:modified>
  <cp:category/>
  <cp:version/>
  <cp:contentType/>
  <cp:contentStatus/>
</cp:coreProperties>
</file>